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5480" windowHeight="11640" activeTab="0"/>
  </bookViews>
  <sheets>
    <sheet name="東浦町" sheetId="1" r:id="rId1"/>
  </sheets>
  <externalReferences>
    <externalReference r:id="rId4"/>
  </externalReferences>
  <definedNames>
    <definedName name="_xlnm.Print_Area" localSheetId="0">'東浦町'!$A$1:$W$56</definedName>
    <definedName name="_xlnm.Print_Titles" localSheetId="0">'東浦町'!$B:$B</definedName>
    <definedName name="媒体別標準偏差">'[1]標準偏差'!$C$1:$V$40</definedName>
  </definedNames>
  <calcPr fullCalcOnLoad="1"/>
</workbook>
</file>

<file path=xl/sharedStrings.xml><?xml version="1.0" encoding="utf-8"?>
<sst xmlns="http://schemas.openxmlformats.org/spreadsheetml/2006/main" count="401" uniqueCount="74">
  <si>
    <t>測定実施主体</t>
  </si>
  <si>
    <t>測定地点</t>
  </si>
  <si>
    <t>調査時期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</si>
  <si>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</si>
  <si>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</si>
  <si>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</si>
  <si>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</si>
  <si>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</si>
  <si>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</si>
  <si>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</si>
  <si>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</si>
  <si>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</si>
  <si>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</si>
  <si>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</si>
  <si>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</si>
  <si>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</si>
  <si>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</si>
  <si>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</si>
  <si>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</si>
  <si>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</si>
  <si>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</si>
  <si>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</si>
  <si>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</si>
  <si>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</si>
  <si>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</si>
  <si>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</si>
  <si>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</si>
  <si>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</si>
  <si>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</si>
  <si>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</si>
  <si>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</si>
  <si>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</si>
  <si>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</si>
  <si>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</si>
  <si>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</si>
  <si>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</si>
  <si>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</si>
  <si>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</si>
  <si>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</si>
  <si>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</si>
  <si>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</si>
  <si>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t>全毒性等量(小計）</t>
  </si>
  <si>
    <t>・＊は検出下限値以上定量下限値未満の値</t>
  </si>
  <si>
    <t>・ＮＤは検出下限値未満の値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</si>
  <si>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</si>
  <si>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</si>
  <si>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</si>
  <si>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</si>
  <si>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</si>
  <si>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</si>
  <si>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</si>
  <si>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</si>
  <si>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</si>
  <si>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</si>
  <si>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</si>
  <si>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</si>
  <si>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</si>
  <si>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</si>
  <si>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</si>
  <si>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</si>
  <si>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ND</t>
  </si>
  <si>
    <t>*</t>
  </si>
  <si>
    <t>東浦町役場(東浦町大字緒川字政所20)</t>
  </si>
  <si>
    <t/>
  </si>
  <si>
    <t>東浦町</t>
  </si>
  <si>
    <t>春</t>
  </si>
  <si>
    <t>夏</t>
  </si>
  <si>
    <t>秋</t>
  </si>
  <si>
    <t>冬</t>
  </si>
  <si>
    <t>年平均値</t>
  </si>
  <si>
    <t>実測濃度
(pg/m3)</t>
  </si>
  <si>
    <t>毒性等量
(pg-TEQ/m3)</t>
  </si>
  <si>
    <t>2010（平成22）年度ダイオキシン類大気環境調査結果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</si>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</sst>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0.0"/>
    <numFmt numFmtId="184" formatCode="0.000"/>
    <numFmt numFmtId="185" formatCode="0.0000"/>
    <numFmt numFmtId="186" formatCode="0.000000"/>
    <numFmt numFmtId="187" formatCode="0.00000"/>
    <numFmt numFmtId="188" formatCode="0.0000000000000_);[Red]\(0.0000000000000\)"/>
    <numFmt numFmtId="189" formatCode="0.00000000_);[Red]\(0.00000000\)"/>
    <numFmt numFmtId="190" formatCode="0.0_);[Red]\(0.0\)"/>
    <numFmt numFmtId="191" formatCode="##0.######"/>
    <numFmt numFmtId="192" formatCode="**0.######"/>
    <numFmt numFmtId="193" formatCode="\!0.######"/>
    <numFmt numFmtId="194" formatCode="\ \ 0.######"/>
    <numFmt numFmtId="195" formatCode="0.0000000"/>
    <numFmt numFmtId="196" formatCode="_ * #,##0.0_ ;_ * \-#,##0.0_ ;_ * &quot;-&quot;??_ ;_ @_ "/>
    <numFmt numFmtId="197" formatCode="0.00_);[Red]\(0.00\)"/>
    <numFmt numFmtId="198" formatCode="0.000000_);[Red]\(0.000000\)"/>
    <numFmt numFmtId="199" formatCode="0.0000_);[Red]\(0.0000\)"/>
    <numFmt numFmtId="200" formatCode="0.000000000000_);[Red]\(0.000000000000\)"/>
    <numFmt numFmtId="201" formatCode="0.000_);[Red]\(0.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_);[Red]\(0.0000000\)"/>
    <numFmt numFmtId="206" formatCode="0.00000_);[Red]\(0.00000\)"/>
    <numFmt numFmtId="207" formatCode="0.00000000"/>
    <numFmt numFmtId="208" formatCode="yyyy\.m\.d"/>
    <numFmt numFmtId="209" formatCode="\(@\)"/>
    <numFmt numFmtId="210" formatCode="0_);[Red]\(0\)"/>
    <numFmt numFmtId="211" formatCode="yyyy\.mm\.dd"/>
    <numFmt numFmtId="212" formatCode="[&gt;10]??0\ \ \ \ \ \ \ \ \ \ \ \ \ ;0.0???????????"/>
    <numFmt numFmtId="213" formatCode="[&gt;100]?0\ \ \ \ \ \ \ \ \ \ \ \ \ ;0.0???????????"/>
    <numFmt numFmtId="214" formatCode="0.0000;_Ā"/>
    <numFmt numFmtId="215" formatCode="0.00;_Ā"/>
    <numFmt numFmtId="216" formatCode="0.00;_㐥"/>
    <numFmt numFmtId="217" formatCode="0.000;_Ā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vertAlign val="superscript"/>
      <sz val="8"/>
      <name val="ＭＳ Ｐゴシック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77" fontId="0" fillId="0" borderId="0" xfId="21" applyNumberFormat="1" applyFill="1" applyBorder="1" applyAlignment="1">
      <alignment horizontal="center"/>
      <protection/>
    </xf>
    <xf numFmtId="0" fontId="0" fillId="0" borderId="15" xfId="21" applyFill="1" applyBorder="1">
      <alignment/>
      <protection/>
    </xf>
    <xf numFmtId="178" fontId="0" fillId="0" borderId="0" xfId="21" applyNumberFormat="1" applyFill="1" applyBorder="1" applyAlignment="1">
      <alignment horizontal="center"/>
      <protection/>
    </xf>
    <xf numFmtId="0" fontId="0" fillId="0" borderId="11" xfId="21" applyNumberFormat="1" applyFill="1" applyBorder="1" applyProtection="1">
      <alignment/>
      <protection locked="0"/>
    </xf>
    <xf numFmtId="0" fontId="0" fillId="0" borderId="16" xfId="21" applyNumberFormat="1" applyFill="1" applyBorder="1" applyProtection="1">
      <alignment/>
      <protection locked="0"/>
    </xf>
    <xf numFmtId="0" fontId="0" fillId="0" borderId="12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ill="1" applyBorder="1" applyProtection="1">
      <alignment/>
      <protection locked="0"/>
    </xf>
    <xf numFmtId="0" fontId="0" fillId="0" borderId="23" xfId="21" applyNumberFormat="1" applyFill="1" applyBorder="1" applyProtection="1">
      <alignment/>
      <protection locked="0"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1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1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181" fontId="0" fillId="0" borderId="0" xfId="21" applyNumberForma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40" xfId="21" applyFill="1" applyBorder="1" applyAlignment="1" quotePrefix="1">
      <alignment horizontal="left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1" xfId="21" applyNumberFormat="1" applyFill="1" applyBorder="1" applyProtection="1">
      <alignment/>
      <protection locked="0"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1" xfId="21" applyNumberFormat="1" applyFill="1" applyBorder="1" applyAlignment="1">
      <alignment horizontal="center"/>
      <protection/>
    </xf>
    <xf numFmtId="0" fontId="0" fillId="0" borderId="17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3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22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0" xfId="21" applyFont="1" applyFill="1" applyBorder="1">
      <alignment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left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41" xfId="21" applyNumberFormat="1" applyFill="1" applyBorder="1" applyProtection="1">
      <alignment/>
      <protection/>
    </xf>
    <xf numFmtId="0" fontId="0" fillId="0" borderId="49" xfId="21" applyNumberFormat="1" applyFill="1" applyBorder="1" applyProtection="1">
      <alignment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ill="1" applyBorder="1" applyProtection="1">
      <alignment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6" fontId="0" fillId="0" borderId="53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43" xfId="21" applyNumberFormat="1" applyFill="1" applyBorder="1" applyProtection="1">
      <alignment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54" xfId="21" applyNumberFormat="1" applyFont="1" applyFill="1" applyBorder="1" applyAlignment="1" applyProtection="1">
      <alignment horizontal="center"/>
      <protection/>
    </xf>
    <xf numFmtId="0" fontId="0" fillId="0" borderId="55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56" xfId="21" applyNumberForma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57" xfId="21" applyNumberFormat="1" applyFill="1" applyBorder="1" applyProtection="1">
      <alignment/>
      <protection locked="0"/>
    </xf>
    <xf numFmtId="0" fontId="0" fillId="0" borderId="41" xfId="21" applyFill="1" applyBorder="1" applyProtection="1">
      <alignment/>
      <protection locked="0"/>
    </xf>
    <xf numFmtId="0" fontId="0" fillId="0" borderId="57" xfId="21" applyNumberFormat="1" applyFont="1" applyFill="1" applyBorder="1" applyProtection="1">
      <alignment/>
      <protection locked="0"/>
    </xf>
    <xf numFmtId="0" fontId="0" fillId="0" borderId="41" xfId="21" applyFon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58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 locked="0"/>
    </xf>
    <xf numFmtId="0" fontId="0" fillId="0" borderId="47" xfId="21" applyFill="1" applyBorder="1" applyProtection="1">
      <alignment/>
      <protection locked="0"/>
    </xf>
    <xf numFmtId="0" fontId="0" fillId="0" borderId="56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60" xfId="21" applyNumberFormat="1" applyFill="1" applyBorder="1" applyProtection="1">
      <alignment/>
      <protection locked="0"/>
    </xf>
    <xf numFmtId="0" fontId="0" fillId="0" borderId="41" xfId="21" applyNumberFormat="1" applyFont="1" applyFill="1" applyBorder="1" applyProtection="1">
      <alignment/>
      <protection locked="0"/>
    </xf>
    <xf numFmtId="2" fontId="0" fillId="0" borderId="60" xfId="21" applyNumberFormat="1" applyFill="1" applyBorder="1" applyProtection="1">
      <alignment/>
      <protection locked="0"/>
    </xf>
    <xf numFmtId="0" fontId="0" fillId="0" borderId="57" xfId="21" applyNumberFormat="1" applyFon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3" xfId="21" applyNumberFormat="1" applyFont="1" applyFill="1" applyBorder="1" applyProtection="1">
      <alignment/>
      <protection/>
    </xf>
    <xf numFmtId="0" fontId="0" fillId="0" borderId="52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53" xfId="21" applyNumberFormat="1" applyFill="1" applyBorder="1" applyAlignment="1">
      <alignment horizontal="center"/>
      <protection/>
    </xf>
    <xf numFmtId="176" fontId="0" fillId="0" borderId="46" xfId="21" applyNumberFormat="1" applyFill="1" applyBorder="1" applyAlignment="1">
      <alignment horizontal="center"/>
      <protection/>
    </xf>
    <xf numFmtId="0" fontId="9" fillId="0" borderId="64" xfId="21" applyFont="1" applyFill="1" applyBorder="1" applyAlignment="1">
      <alignment horizontal="center" textRotation="90"/>
      <protection/>
    </xf>
    <xf numFmtId="0" fontId="9" fillId="0" borderId="65" xfId="21" applyFont="1" applyFill="1" applyBorder="1" applyAlignment="1">
      <alignment horizontal="center" textRotation="90"/>
      <protection/>
    </xf>
    <xf numFmtId="0" fontId="9" fillId="0" borderId="46" xfId="21" applyFont="1" applyFill="1" applyBorder="1" applyAlignment="1">
      <alignment horizontal="center" textRotation="90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34" xfId="21" applyFont="1" applyFill="1" applyBorder="1" applyAlignment="1" applyProtection="1">
      <alignment horizontal="left"/>
      <protection/>
    </xf>
    <xf numFmtId="0" fontId="0" fillId="0" borderId="7" xfId="21" applyFont="1" applyFill="1" applyBorder="1" applyAlignment="1" applyProtection="1">
      <alignment horizontal="left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8" fillId="0" borderId="64" xfId="21" applyFont="1" applyFill="1" applyBorder="1" applyAlignment="1">
      <alignment horizontal="center" vertical="center" textRotation="90"/>
      <protection/>
    </xf>
    <xf numFmtId="0" fontId="8" fillId="0" borderId="65" xfId="21" applyFont="1" applyFill="1" applyBorder="1" applyAlignment="1">
      <alignment horizontal="center" vertical="center" textRotation="90"/>
      <protection/>
    </xf>
    <xf numFmtId="0" fontId="8" fillId="0" borderId="46" xfId="21" applyFont="1" applyFill="1" applyBorder="1" applyAlignment="1">
      <alignment horizontal="center" vertical="center" textRotation="90"/>
      <protection/>
    </xf>
    <xf numFmtId="0" fontId="0" fillId="0" borderId="43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0" fillId="0" borderId="6" xfId="21" applyFont="1" applyBorder="1" applyAlignment="1">
      <alignment horizont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nsok095\secret_A\&#31649;&#29702;&#12501;&#12457;&#12523;&#12480;\&#22577;&#21578;&#26360;\&#22577;&#21578;&#28168;&#12415;\TA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浦町役場　屋上　大気"/>
      <sheetName val="1368-東浦町役場　屋上　大気"/>
      <sheetName val="入力画面"/>
      <sheetName val="総括表"/>
      <sheetName val="別に保存用"/>
      <sheetName val="報告シ-ト"/>
      <sheetName val="QNT"/>
      <sheetName val="LODシート"/>
      <sheetName val="Aｖeシート"/>
      <sheetName val="QNTシ-ト"/>
      <sheetName val="MONシート"/>
      <sheetName val="デ-タ評価"/>
      <sheetName val="標準偏差"/>
      <sheetName val="報告書フォーマット"/>
      <sheetName val="環境省フォーマット"/>
      <sheetName val="測定結果変更 フォーマット"/>
      <sheetName val="MON"/>
    </sheetNames>
    <sheetDataSet>
      <sheetData sheetId="12">
        <row r="1">
          <cell r="C1" t="str">
            <v>700D焼却灰</v>
          </cell>
          <cell r="D1" t="str">
            <v>700Dばいじん</v>
          </cell>
          <cell r="E1" t="str">
            <v>700D環境大気</v>
          </cell>
          <cell r="F1" t="str">
            <v>700D排ガス</v>
          </cell>
          <cell r="G1" t="str">
            <v>700D作業環境</v>
          </cell>
          <cell r="H1" t="str">
            <v>700D環境水</v>
          </cell>
          <cell r="I1" t="str">
            <v>700D地下水</v>
          </cell>
          <cell r="J1" t="str">
            <v>700D排水</v>
          </cell>
          <cell r="K1" t="str">
            <v>700D土壌</v>
          </cell>
          <cell r="L1" t="str">
            <v>700D底質</v>
          </cell>
          <cell r="M1" t="str">
            <v>800D焼却灰</v>
          </cell>
          <cell r="N1" t="str">
            <v>800Dばいじん</v>
          </cell>
          <cell r="O1" t="str">
            <v>800D環境大気</v>
          </cell>
          <cell r="P1" t="str">
            <v>800D排ガス</v>
          </cell>
          <cell r="Q1" t="str">
            <v>800D作業環境</v>
          </cell>
          <cell r="R1" t="str">
            <v>800D環境水</v>
          </cell>
          <cell r="S1" t="str">
            <v>800D地下水</v>
          </cell>
          <cell r="T1" t="str">
            <v>800D排水</v>
          </cell>
          <cell r="U1" t="str">
            <v>800D土壌</v>
          </cell>
          <cell r="V1" t="str">
            <v>800D底質</v>
          </cell>
        </row>
        <row r="2">
          <cell r="C2">
            <v>0.02792848008753781</v>
          </cell>
          <cell r="D2">
            <v>0.02792848008753781</v>
          </cell>
          <cell r="E2">
            <v>0.03361547262794341</v>
          </cell>
          <cell r="F2">
            <v>0.019493588689617886</v>
          </cell>
          <cell r="G2">
            <v>0.03361547262794341</v>
          </cell>
          <cell r="H2">
            <v>0.008366600265340378</v>
          </cell>
          <cell r="I2">
            <v>0.008366600265340378</v>
          </cell>
          <cell r="J2">
            <v>0.004472135955000264</v>
          </cell>
          <cell r="K2">
            <v>0.021908902300206357</v>
          </cell>
          <cell r="L2">
            <v>0.021908902300206357</v>
          </cell>
          <cell r="M2">
            <v>0.015155856953666438</v>
          </cell>
          <cell r="N2">
            <v>0.015155856953666438</v>
          </cell>
          <cell r="O2">
            <v>0.011895377253368684</v>
          </cell>
          <cell r="P2">
            <v>0.013011533345458688</v>
          </cell>
          <cell r="Q2">
            <v>0.011895377253368684</v>
          </cell>
          <cell r="R2">
            <v>0.008012490249603208</v>
          </cell>
          <cell r="S2">
            <v>0.008012490249603208</v>
          </cell>
          <cell r="T2">
            <v>0.011202678251204067</v>
          </cell>
          <cell r="U2">
            <v>0.008215838362577377</v>
          </cell>
          <cell r="V2">
            <v>0.008215838362577377</v>
          </cell>
        </row>
        <row r="4">
          <cell r="C4">
            <v>0.03209361307176247</v>
          </cell>
          <cell r="D4">
            <v>0.03209361307176247</v>
          </cell>
          <cell r="E4">
            <v>0.03209361307176247</v>
          </cell>
          <cell r="F4">
            <v>0.04292784644027711</v>
          </cell>
          <cell r="G4">
            <v>0.03209361307176247</v>
          </cell>
          <cell r="H4">
            <v>0.0054772255750525</v>
          </cell>
          <cell r="I4">
            <v>0.0054772255750525</v>
          </cell>
          <cell r="J4">
            <v>0.0044721359550010395</v>
          </cell>
          <cell r="K4">
            <v>0.020736441353327716</v>
          </cell>
          <cell r="L4">
            <v>0.020736441353327716</v>
          </cell>
          <cell r="M4">
            <v>0.009984988733093699</v>
          </cell>
          <cell r="N4">
            <v>0.009984988733093699</v>
          </cell>
          <cell r="O4">
            <v>0.01092245393673255</v>
          </cell>
          <cell r="P4">
            <v>0.015208550226763557</v>
          </cell>
          <cell r="Q4">
            <v>0.01092245393673255</v>
          </cell>
          <cell r="R4">
            <v>0.009633275663032603</v>
          </cell>
          <cell r="S4">
            <v>0.009633275663032603</v>
          </cell>
          <cell r="T4">
            <v>0.012895735729301387</v>
          </cell>
          <cell r="U4">
            <v>0.008729261137117991</v>
          </cell>
          <cell r="V4">
            <v>0.008729261137117991</v>
          </cell>
        </row>
        <row r="6">
          <cell r="C6">
            <v>0.04159326868617087</v>
          </cell>
          <cell r="D6">
            <v>0.04159326868617087</v>
          </cell>
          <cell r="E6">
            <v>0.035637059362411024</v>
          </cell>
          <cell r="F6">
            <v>0.04086563348340507</v>
          </cell>
          <cell r="G6">
            <v>0.035637059362411024</v>
          </cell>
          <cell r="H6">
            <v>0.04505552130427544</v>
          </cell>
          <cell r="I6">
            <v>0.04505552130427544</v>
          </cell>
          <cell r="J6">
            <v>0.02701851217221275</v>
          </cell>
          <cell r="K6">
            <v>0.06387487769068531</v>
          </cell>
          <cell r="L6">
            <v>0.06387487769068531</v>
          </cell>
          <cell r="M6">
            <v>0.019460215826141183</v>
          </cell>
          <cell r="N6">
            <v>0.019460215826141183</v>
          </cell>
          <cell r="O6">
            <v>0.013921206844236166</v>
          </cell>
          <cell r="P6">
            <v>0.023731835158706704</v>
          </cell>
          <cell r="Q6">
            <v>0.013921206844236166</v>
          </cell>
          <cell r="R6">
            <v>0.0210119013894503</v>
          </cell>
          <cell r="S6">
            <v>0.0210119013894503</v>
          </cell>
          <cell r="T6">
            <v>0.020510972673181447</v>
          </cell>
          <cell r="U6">
            <v>0.014404860290888393</v>
          </cell>
          <cell r="V6">
            <v>0.014404860290888393</v>
          </cell>
        </row>
        <row r="7">
          <cell r="C7">
            <v>0.02387467277262652</v>
          </cell>
          <cell r="D7">
            <v>0.02387467277262652</v>
          </cell>
          <cell r="E7">
            <v>0.03209361307176258</v>
          </cell>
          <cell r="F7">
            <v>0.03082207001484476</v>
          </cell>
          <cell r="G7">
            <v>0.03209361307176258</v>
          </cell>
          <cell r="H7">
            <v>0.01483239697419196</v>
          </cell>
          <cell r="I7">
            <v>0.01483239697419196</v>
          </cell>
          <cell r="J7">
            <v>0.013038404810405697</v>
          </cell>
          <cell r="K7">
            <v>0.017888543819998534</v>
          </cell>
          <cell r="L7">
            <v>0.017888543819998534</v>
          </cell>
          <cell r="M7">
            <v>0.01130044246921246</v>
          </cell>
          <cell r="N7">
            <v>0.01130044246921246</v>
          </cell>
          <cell r="O7">
            <v>0.006107372593842452</v>
          </cell>
          <cell r="P7">
            <v>0.018862661530123195</v>
          </cell>
          <cell r="Q7">
            <v>0.006107372593842452</v>
          </cell>
          <cell r="R7">
            <v>0.030991934434622625</v>
          </cell>
          <cell r="S7">
            <v>0.030991934434622625</v>
          </cell>
          <cell r="T7">
            <v>0.025203174403237705</v>
          </cell>
          <cell r="U7">
            <v>0.016315636671611556</v>
          </cell>
          <cell r="V7">
            <v>0.016315636671611556</v>
          </cell>
        </row>
        <row r="8">
          <cell r="C8">
            <v>0.05770615218501397</v>
          </cell>
          <cell r="D8">
            <v>0.05770615218501397</v>
          </cell>
          <cell r="E8">
            <v>0.04868264577855238</v>
          </cell>
          <cell r="F8">
            <v>0.04123105625617669</v>
          </cell>
          <cell r="G8">
            <v>0.04868264577855238</v>
          </cell>
          <cell r="H8">
            <v>0.03898717737923595</v>
          </cell>
          <cell r="I8">
            <v>0.03898717737923595</v>
          </cell>
          <cell r="J8">
            <v>0.0216794833886786</v>
          </cell>
          <cell r="K8">
            <v>0.044497190922574086</v>
          </cell>
          <cell r="L8">
            <v>0.044497190922574086</v>
          </cell>
          <cell r="M8">
            <v>0.009909591313468928</v>
          </cell>
          <cell r="N8">
            <v>0.009909591313468928</v>
          </cell>
          <cell r="O8">
            <v>0.011126544836561223</v>
          </cell>
          <cell r="P8">
            <v>0.03171435006428414</v>
          </cell>
          <cell r="Q8">
            <v>0.011126544836561223</v>
          </cell>
          <cell r="R8">
            <v>0.043108003897188364</v>
          </cell>
          <cell r="S8">
            <v>0.043108003897188364</v>
          </cell>
          <cell r="T8">
            <v>0.028943047524406004</v>
          </cell>
          <cell r="U8">
            <v>0.01317193987231923</v>
          </cell>
          <cell r="V8">
            <v>0.01317193987231923</v>
          </cell>
        </row>
        <row r="10">
          <cell r="C10">
            <v>0.01788854381999873</v>
          </cell>
          <cell r="D10">
            <v>0.01788854381999873</v>
          </cell>
          <cell r="E10">
            <v>0.022803508501982598</v>
          </cell>
          <cell r="F10">
            <v>0.00894427191000014</v>
          </cell>
          <cell r="G10">
            <v>0.022803508501982598</v>
          </cell>
          <cell r="H10">
            <v>0.019235384061671225</v>
          </cell>
          <cell r="I10">
            <v>0.019235384061671225</v>
          </cell>
          <cell r="J10">
            <v>0.034351128074635445</v>
          </cell>
          <cell r="K10">
            <v>0.038340579025361615</v>
          </cell>
          <cell r="L10">
            <v>0.038340579025361615</v>
          </cell>
          <cell r="M10">
            <v>0.03014465126684972</v>
          </cell>
          <cell r="N10">
            <v>0.03014465126684972</v>
          </cell>
          <cell r="O10">
            <v>0.01972308292331603</v>
          </cell>
          <cell r="P10">
            <v>0.02285825890132451</v>
          </cell>
          <cell r="Q10">
            <v>0.01972308292331603</v>
          </cell>
          <cell r="R10">
            <v>0.024388521890430476</v>
          </cell>
          <cell r="S10">
            <v>0.024388521890430476</v>
          </cell>
          <cell r="T10">
            <v>0.048592180440889664</v>
          </cell>
          <cell r="U10">
            <v>0.031236196951614066</v>
          </cell>
          <cell r="V10">
            <v>0.031236196951614066</v>
          </cell>
        </row>
        <row r="12">
          <cell r="C12">
            <v>0.05504543577809184</v>
          </cell>
          <cell r="D12">
            <v>0.05504543577809184</v>
          </cell>
          <cell r="E12">
            <v>0.013038404810406495</v>
          </cell>
          <cell r="F12">
            <v>0.024899799195977654</v>
          </cell>
          <cell r="G12">
            <v>0.013038404810406495</v>
          </cell>
          <cell r="H12">
            <v>0.039749213828703556</v>
          </cell>
          <cell r="I12">
            <v>0.039749213828703556</v>
          </cell>
          <cell r="J12">
            <v>0.03577708763999591</v>
          </cell>
          <cell r="K12">
            <v>0.04086563348340516</v>
          </cell>
          <cell r="L12">
            <v>0.04086563348340516</v>
          </cell>
          <cell r="M12">
            <v>0.01939845354661312</v>
          </cell>
          <cell r="N12">
            <v>0.01939845354661312</v>
          </cell>
          <cell r="O12">
            <v>0.019013153341830468</v>
          </cell>
          <cell r="P12">
            <v>0.02591717577206598</v>
          </cell>
          <cell r="Q12">
            <v>0.019013153341830468</v>
          </cell>
          <cell r="R12">
            <v>0.006496152707568361</v>
          </cell>
          <cell r="S12">
            <v>0.006496152707568361</v>
          </cell>
          <cell r="T12">
            <v>0.027409852243308615</v>
          </cell>
          <cell r="U12">
            <v>0.006685805860183507</v>
          </cell>
          <cell r="V12">
            <v>0.006685805860183507</v>
          </cell>
        </row>
        <row r="13">
          <cell r="C13">
            <v>0.0212132034355964</v>
          </cell>
          <cell r="D13">
            <v>0.0212132034355964</v>
          </cell>
          <cell r="E13">
            <v>0.017888543819998534</v>
          </cell>
          <cell r="F13">
            <v>0.07201874755922932</v>
          </cell>
          <cell r="G13">
            <v>0.017888543819998534</v>
          </cell>
          <cell r="H13">
            <v>0.031937438845342954</v>
          </cell>
          <cell r="I13">
            <v>0.031937438845342954</v>
          </cell>
          <cell r="J13">
            <v>0.014832396974191258</v>
          </cell>
          <cell r="K13">
            <v>0.030822070014844986</v>
          </cell>
          <cell r="L13">
            <v>0.030822070014844986</v>
          </cell>
          <cell r="M13">
            <v>0.012062338081815673</v>
          </cell>
          <cell r="N13">
            <v>0.012062338081815673</v>
          </cell>
          <cell r="O13">
            <v>0.01199166377113815</v>
          </cell>
          <cell r="P13">
            <v>0.01721917535772231</v>
          </cell>
          <cell r="Q13">
            <v>0.01199166377113815</v>
          </cell>
          <cell r="R13">
            <v>0.008438009243891209</v>
          </cell>
          <cell r="S13">
            <v>0.008438009243891209</v>
          </cell>
          <cell r="T13">
            <v>0.019887181801351867</v>
          </cell>
          <cell r="U13">
            <v>0.01345362404707528</v>
          </cell>
          <cell r="V13">
            <v>0.01345362404707528</v>
          </cell>
        </row>
        <row r="15">
          <cell r="C15">
            <v>0.051915315659254176</v>
          </cell>
          <cell r="D15">
            <v>0.051915315659254176</v>
          </cell>
          <cell r="E15">
            <v>0.031144823004795187</v>
          </cell>
          <cell r="F15">
            <v>0.05594640292279741</v>
          </cell>
          <cell r="G15">
            <v>0.031144823004795187</v>
          </cell>
          <cell r="H15">
            <v>0.021679483388679237</v>
          </cell>
          <cell r="I15">
            <v>0.021679483388679237</v>
          </cell>
          <cell r="J15">
            <v>0.026076809620810597</v>
          </cell>
          <cell r="K15">
            <v>0.04658325879540852</v>
          </cell>
          <cell r="L15">
            <v>0.04658325879540852</v>
          </cell>
          <cell r="M15">
            <v>0.010848963084092339</v>
          </cell>
          <cell r="N15">
            <v>0.010848963084092339</v>
          </cell>
          <cell r="O15">
            <v>0.010940749517286298</v>
          </cell>
          <cell r="P15">
            <v>0.01040672859259976</v>
          </cell>
          <cell r="Q15">
            <v>0.010940749517286298</v>
          </cell>
          <cell r="R15">
            <v>0.009343446901436153</v>
          </cell>
          <cell r="S15">
            <v>0.009343446901436153</v>
          </cell>
          <cell r="T15">
            <v>0.013773162309360444</v>
          </cell>
          <cell r="U15">
            <v>0.007694153624669139</v>
          </cell>
          <cell r="V15">
            <v>0.007694153624669139</v>
          </cell>
        </row>
        <row r="16">
          <cell r="C16">
            <v>0.029154759474226803</v>
          </cell>
          <cell r="D16">
            <v>0.029154759474226803</v>
          </cell>
          <cell r="E16">
            <v>0.03033150177620604</v>
          </cell>
          <cell r="F16">
            <v>0.008366600265340793</v>
          </cell>
          <cell r="G16">
            <v>0.03033150177620604</v>
          </cell>
          <cell r="H16">
            <v>0.005477225575051866</v>
          </cell>
          <cell r="I16">
            <v>0.005477225575051866</v>
          </cell>
          <cell r="J16">
            <v>0.014142135623731154</v>
          </cell>
          <cell r="K16">
            <v>0.027386127875258445</v>
          </cell>
          <cell r="L16">
            <v>0.027386127875258445</v>
          </cell>
          <cell r="M16">
            <v>0.02535744466621257</v>
          </cell>
          <cell r="N16">
            <v>0.02535744466621257</v>
          </cell>
          <cell r="O16">
            <v>0.010663020210051494</v>
          </cell>
          <cell r="P16">
            <v>0.010714476188783665</v>
          </cell>
          <cell r="Q16">
            <v>0.010663020210051494</v>
          </cell>
          <cell r="R16">
            <v>0.008324662155308294</v>
          </cell>
          <cell r="S16">
            <v>0.008324662155308294</v>
          </cell>
          <cell r="T16">
            <v>0.040459856648288155</v>
          </cell>
          <cell r="U16">
            <v>0.006348228099239917</v>
          </cell>
          <cell r="V16">
            <v>0.006348228099239917</v>
          </cell>
        </row>
        <row r="18">
          <cell r="C18">
            <v>0.05412947441089745</v>
          </cell>
          <cell r="D18">
            <v>0.05412947441089745</v>
          </cell>
          <cell r="E18">
            <v>0.0484767985741632</v>
          </cell>
          <cell r="F18">
            <v>0.011401754250990995</v>
          </cell>
          <cell r="G18">
            <v>0.0484767985741632</v>
          </cell>
          <cell r="H18">
            <v>0.02915475947422668</v>
          </cell>
          <cell r="I18">
            <v>0.02915475947422668</v>
          </cell>
          <cell r="J18">
            <v>0.017888543819998534</v>
          </cell>
          <cell r="K18">
            <v>0.04449719092257401</v>
          </cell>
          <cell r="L18">
            <v>0.04449719092257401</v>
          </cell>
          <cell r="M18">
            <v>0.012922847983321177</v>
          </cell>
          <cell r="N18">
            <v>0.012922847983321177</v>
          </cell>
          <cell r="O18">
            <v>0.011009087155616501</v>
          </cell>
          <cell r="P18">
            <v>0.021196697856034407</v>
          </cell>
          <cell r="Q18">
            <v>0.011009087155616501</v>
          </cell>
          <cell r="R18">
            <v>0.020280532537386767</v>
          </cell>
          <cell r="S18">
            <v>0.020280532537386767</v>
          </cell>
          <cell r="T18">
            <v>0.014703741020570232</v>
          </cell>
          <cell r="U18">
            <v>0.011410521460477814</v>
          </cell>
          <cell r="V18">
            <v>0.011410521460477814</v>
          </cell>
        </row>
        <row r="19">
          <cell r="C19">
            <v>0.05338539126015661</v>
          </cell>
          <cell r="D19">
            <v>0.05338539126015661</v>
          </cell>
          <cell r="E19">
            <v>0.05458937625582463</v>
          </cell>
          <cell r="F19">
            <v>0.04277849927241485</v>
          </cell>
          <cell r="G19">
            <v>0.05458937625582463</v>
          </cell>
          <cell r="H19">
            <v>0.04438468204234429</v>
          </cell>
          <cell r="I19">
            <v>0.04438468204234429</v>
          </cell>
          <cell r="J19">
            <v>0.020493901531919455</v>
          </cell>
          <cell r="K19">
            <v>0.047222875812470484</v>
          </cell>
          <cell r="L19">
            <v>0.047222875812470484</v>
          </cell>
          <cell r="M19">
            <v>0.01488959368149511</v>
          </cell>
          <cell r="N19">
            <v>0.01488959368149511</v>
          </cell>
          <cell r="O19">
            <v>0.0257254737565709</v>
          </cell>
          <cell r="P19">
            <v>0.014081903280451284</v>
          </cell>
          <cell r="Q19">
            <v>0.0257254737565709</v>
          </cell>
          <cell r="R19">
            <v>0.017035257556021585</v>
          </cell>
          <cell r="S19">
            <v>0.017035257556021585</v>
          </cell>
          <cell r="T19">
            <v>0.02159398064276253</v>
          </cell>
          <cell r="U19">
            <v>0.017073371078963062</v>
          </cell>
          <cell r="V19">
            <v>0.017073371078963062</v>
          </cell>
        </row>
        <row r="20">
          <cell r="C20">
            <v>0.024494897427831848</v>
          </cell>
          <cell r="D20">
            <v>0.024494897427831848</v>
          </cell>
          <cell r="E20">
            <v>0.02701851217221275</v>
          </cell>
          <cell r="F20">
            <v>0.0421900462194581</v>
          </cell>
          <cell r="G20">
            <v>0.02701851217221275</v>
          </cell>
          <cell r="H20">
            <v>0.023021728866442884</v>
          </cell>
          <cell r="I20">
            <v>0.023021728866442884</v>
          </cell>
          <cell r="J20">
            <v>0.043817804600413346</v>
          </cell>
          <cell r="K20">
            <v>0.039370039370059</v>
          </cell>
          <cell r="L20">
            <v>0.039370039370059</v>
          </cell>
          <cell r="M20">
            <v>0.02582053446387182</v>
          </cell>
          <cell r="N20">
            <v>0.02582053446387182</v>
          </cell>
          <cell r="O20">
            <v>0.024955961211702085</v>
          </cell>
          <cell r="P20">
            <v>0.015880806024884942</v>
          </cell>
          <cell r="Q20">
            <v>0.024955961211702085</v>
          </cell>
          <cell r="R20">
            <v>0.0406386515524322</v>
          </cell>
          <cell r="S20">
            <v>0.0406386515524322</v>
          </cell>
          <cell r="T20">
            <v>0.0452956951596947</v>
          </cell>
          <cell r="U20">
            <v>0.019603571103244847</v>
          </cell>
          <cell r="V20">
            <v>0.019603571103244847</v>
          </cell>
        </row>
        <row r="21">
          <cell r="C21">
            <v>0.04037325847637278</v>
          </cell>
          <cell r="D21">
            <v>0.04037325847637278</v>
          </cell>
          <cell r="E21">
            <v>0.04494441010848847</v>
          </cell>
          <cell r="F21">
            <v>0.041472882706655265</v>
          </cell>
          <cell r="G21">
            <v>0.04494441010848847</v>
          </cell>
          <cell r="H21">
            <v>0.029664793948382517</v>
          </cell>
          <cell r="I21">
            <v>0.029664793948382517</v>
          </cell>
          <cell r="J21">
            <v>0.023874672772626813</v>
          </cell>
          <cell r="K21">
            <v>0.05128352561983234</v>
          </cell>
          <cell r="L21">
            <v>0.05128352561983234</v>
          </cell>
          <cell r="M21">
            <v>0.018606450494385134</v>
          </cell>
          <cell r="N21">
            <v>0.018606450494385134</v>
          </cell>
          <cell r="O21">
            <v>0.020268201696252902</v>
          </cell>
          <cell r="P21">
            <v>0.029499152530200412</v>
          </cell>
          <cell r="Q21">
            <v>0.020268201696252902</v>
          </cell>
          <cell r="R21">
            <v>0.046672261569372944</v>
          </cell>
          <cell r="S21">
            <v>0.046672261569372944</v>
          </cell>
          <cell r="T21">
            <v>0.024722459424580033</v>
          </cell>
          <cell r="U21">
            <v>0.016208022704821357</v>
          </cell>
          <cell r="V21">
            <v>0.016208022704821357</v>
          </cell>
        </row>
        <row r="23">
          <cell r="C23">
            <v>0.019235384061671225</v>
          </cell>
          <cell r="D23">
            <v>0.019235384061671225</v>
          </cell>
          <cell r="E23">
            <v>0.02121320343559624</v>
          </cell>
          <cell r="F23">
            <v>0.022803508501982598</v>
          </cell>
          <cell r="G23">
            <v>0.02121320343559624</v>
          </cell>
          <cell r="H23">
            <v>0.013416407864998724</v>
          </cell>
          <cell r="I23">
            <v>0.013416407864998724</v>
          </cell>
          <cell r="J23">
            <v>0.0378153408023779</v>
          </cell>
          <cell r="K23">
            <v>0.021908902300206833</v>
          </cell>
          <cell r="L23">
            <v>0.021908902300206833</v>
          </cell>
          <cell r="M23">
            <v>0.006180614856144026</v>
          </cell>
          <cell r="N23">
            <v>0.006180614856144026</v>
          </cell>
          <cell r="O23">
            <v>0.01953714411064178</v>
          </cell>
          <cell r="P23">
            <v>0.01730028901492776</v>
          </cell>
          <cell r="Q23">
            <v>0.01953714411064178</v>
          </cell>
          <cell r="R23">
            <v>0.014892951352906842</v>
          </cell>
          <cell r="S23">
            <v>0.014892951352906842</v>
          </cell>
          <cell r="T23">
            <v>0.024014578905323023</v>
          </cell>
          <cell r="U23">
            <v>0.018873261509341755</v>
          </cell>
          <cell r="V23">
            <v>0.018873261509341755</v>
          </cell>
        </row>
        <row r="24">
          <cell r="C24">
            <v>0.01303840481040543</v>
          </cell>
          <cell r="D24">
            <v>0.01303840481040543</v>
          </cell>
          <cell r="E24">
            <v>0.016733200530681586</v>
          </cell>
          <cell r="F24">
            <v>0.014950347153160208</v>
          </cell>
          <cell r="G24">
            <v>0.016733200530681586</v>
          </cell>
          <cell r="H24">
            <v>0.023021728866442884</v>
          </cell>
          <cell r="I24">
            <v>0.023021728866442884</v>
          </cell>
          <cell r="J24">
            <v>0.023874672772626667</v>
          </cell>
          <cell r="K24">
            <v>0.039370039370059</v>
          </cell>
          <cell r="L24">
            <v>0.039370039370059</v>
          </cell>
          <cell r="M24">
            <v>0.02623547217032674</v>
          </cell>
          <cell r="N24">
            <v>0.02623547217032674</v>
          </cell>
          <cell r="O24">
            <v>0.013608820668963071</v>
          </cell>
          <cell r="P24">
            <v>0.030631682944297873</v>
          </cell>
          <cell r="Q24">
            <v>0.013608820668963071</v>
          </cell>
          <cell r="R24">
            <v>0.019039432764659452</v>
          </cell>
          <cell r="S24">
            <v>0.019039432764659452</v>
          </cell>
          <cell r="T24">
            <v>0.018063775906492358</v>
          </cell>
          <cell r="U24">
            <v>0.023674881203503837</v>
          </cell>
          <cell r="V24">
            <v>0.023674881203503837</v>
          </cell>
        </row>
        <row r="26">
          <cell r="C26">
            <v>0.005477225575049332</v>
          </cell>
          <cell r="D26">
            <v>0.005477225575049332</v>
          </cell>
          <cell r="E26">
            <v>0.029664793948382517</v>
          </cell>
          <cell r="F26">
            <v>0.014142135623732134</v>
          </cell>
          <cell r="G26">
            <v>0.029664793948382517</v>
          </cell>
          <cell r="H26">
            <v>0.01732050807568782</v>
          </cell>
          <cell r="I26">
            <v>0.01732050807568782</v>
          </cell>
          <cell r="J26">
            <v>0.056745043836443944</v>
          </cell>
          <cell r="K26">
            <v>0.060249481325568455</v>
          </cell>
          <cell r="L26">
            <v>0.060249481325568455</v>
          </cell>
          <cell r="M26">
            <v>0.006379655163103696</v>
          </cell>
          <cell r="N26">
            <v>0.006379655163103696</v>
          </cell>
          <cell r="O26">
            <v>0.013390294993016149</v>
          </cell>
          <cell r="P26">
            <v>0.04325158956616383</v>
          </cell>
          <cell r="Q26">
            <v>0.013390294993016149</v>
          </cell>
          <cell r="R26">
            <v>0.022766203021145775</v>
          </cell>
          <cell r="S26">
            <v>0.022766203021145775</v>
          </cell>
          <cell r="T26">
            <v>0.02640075756488823</v>
          </cell>
          <cell r="U26">
            <v>0.0165981926727007</v>
          </cell>
          <cell r="V26">
            <v>0.0165981926727007</v>
          </cell>
        </row>
        <row r="27">
          <cell r="C27">
            <v>0.031</v>
          </cell>
          <cell r="D27">
            <v>0.031</v>
          </cell>
          <cell r="E27">
            <v>0.013000000000000001</v>
          </cell>
          <cell r="F27">
            <v>0.013999999999999999</v>
          </cell>
          <cell r="G27">
            <v>0.013000000000000001</v>
          </cell>
          <cell r="H27">
            <v>0.008944271909999364</v>
          </cell>
          <cell r="I27">
            <v>0.008944271909999364</v>
          </cell>
          <cell r="J27">
            <v>0.007</v>
          </cell>
          <cell r="K27">
            <v>0.0070999999999999995</v>
          </cell>
          <cell r="L27">
            <v>0.0070999999999999995</v>
          </cell>
          <cell r="M27">
            <v>0.01459451951932659</v>
          </cell>
          <cell r="N27">
            <v>0.01459451951932659</v>
          </cell>
          <cell r="O27">
            <v>0.018379336223052215</v>
          </cell>
          <cell r="P27">
            <v>0.008062257748299138</v>
          </cell>
          <cell r="Q27">
            <v>0.018379336223052215</v>
          </cell>
          <cell r="R27">
            <v>0.01996246477767703</v>
          </cell>
          <cell r="S27">
            <v>0.01996246477767703</v>
          </cell>
          <cell r="T27">
            <v>0.012397580409095109</v>
          </cell>
          <cell r="U27">
            <v>0.015056560032093585</v>
          </cell>
          <cell r="V27">
            <v>0.015056560032093585</v>
          </cell>
        </row>
        <row r="28">
          <cell r="C28">
            <v>0.011000000000000001</v>
          </cell>
          <cell r="D28">
            <v>0.011000000000000001</v>
          </cell>
          <cell r="E28">
            <v>0.015</v>
          </cell>
          <cell r="F28">
            <v>0.023</v>
          </cell>
          <cell r="G28">
            <v>0.015</v>
          </cell>
          <cell r="H28">
            <v>0.021679483388679078</v>
          </cell>
          <cell r="I28">
            <v>0.021679483388679078</v>
          </cell>
          <cell r="J28">
            <v>0.02</v>
          </cell>
          <cell r="K28">
            <v>0.024</v>
          </cell>
          <cell r="L28">
            <v>0.024</v>
          </cell>
          <cell r="M28">
            <v>0.01323631368621945</v>
          </cell>
          <cell r="N28">
            <v>0.01323631368621945</v>
          </cell>
          <cell r="O28">
            <v>0.01594678651013832</v>
          </cell>
          <cell r="P28">
            <v>0.01495660389259611</v>
          </cell>
          <cell r="Q28">
            <v>0.01594678651013832</v>
          </cell>
          <cell r="R28">
            <v>0.0217094449491468</v>
          </cell>
          <cell r="S28">
            <v>0.0217094449491468</v>
          </cell>
          <cell r="T28">
            <v>0.012864680330269107</v>
          </cell>
          <cell r="U28">
            <v>0.012369316876853557</v>
          </cell>
          <cell r="V28">
            <v>0.012369316876853557</v>
          </cell>
        </row>
        <row r="29">
          <cell r="C29">
            <v>0.017</v>
          </cell>
          <cell r="D29">
            <v>0.017</v>
          </cell>
          <cell r="E29">
            <v>0.018000000000000002</v>
          </cell>
          <cell r="F29">
            <v>0.032</v>
          </cell>
          <cell r="G29">
            <v>0.018000000000000002</v>
          </cell>
          <cell r="H29">
            <v>0.024494897427831567</v>
          </cell>
          <cell r="I29">
            <v>0.024494897427831567</v>
          </cell>
          <cell r="J29">
            <v>0.01</v>
          </cell>
          <cell r="K29">
            <v>0.024</v>
          </cell>
          <cell r="L29">
            <v>0.024</v>
          </cell>
          <cell r="M29">
            <v>0.013330416347587595</v>
          </cell>
          <cell r="N29">
            <v>0.013330416347587595</v>
          </cell>
          <cell r="O29">
            <v>0.021083168642309014</v>
          </cell>
          <cell r="P29">
            <v>0.009370165420097928</v>
          </cell>
          <cell r="Q29">
            <v>0.021083168642309014</v>
          </cell>
          <cell r="R29">
            <v>0.018146625030567104</v>
          </cell>
          <cell r="S29">
            <v>0.018146625030567104</v>
          </cell>
          <cell r="T29">
            <v>0.014976648490233408</v>
          </cell>
          <cell r="U29">
            <v>0.011031772296415509</v>
          </cell>
          <cell r="V29">
            <v>0.011031772296415509</v>
          </cell>
        </row>
        <row r="30">
          <cell r="C30">
            <v>0.012</v>
          </cell>
          <cell r="D30">
            <v>0.012</v>
          </cell>
          <cell r="E30">
            <v>0.017</v>
          </cell>
          <cell r="F30">
            <v>0.035</v>
          </cell>
          <cell r="G30">
            <v>0.017</v>
          </cell>
          <cell r="H30">
            <v>0.016431676725154967</v>
          </cell>
          <cell r="I30">
            <v>0.016431676725154967</v>
          </cell>
          <cell r="J30">
            <v>0.005</v>
          </cell>
          <cell r="K30">
            <v>0.025</v>
          </cell>
          <cell r="L30">
            <v>0.025</v>
          </cell>
          <cell r="M30">
            <v>0.015319921670818176</v>
          </cell>
          <cell r="N30">
            <v>0.015319921670818176</v>
          </cell>
          <cell r="O30">
            <v>0.019768662069042424</v>
          </cell>
          <cell r="P30">
            <v>0.009038805230780787</v>
          </cell>
          <cell r="Q30">
            <v>0.019768662069042424</v>
          </cell>
          <cell r="R30">
            <v>0.015899685531482226</v>
          </cell>
          <cell r="S30">
            <v>0.015899685531482226</v>
          </cell>
          <cell r="T30">
            <v>0.018487833837417932</v>
          </cell>
          <cell r="U30">
            <v>0.00842614977317563</v>
          </cell>
          <cell r="V30">
            <v>0.00842614977317563</v>
          </cell>
        </row>
        <row r="31">
          <cell r="C31">
            <v>0.023021728866443037</v>
          </cell>
          <cell r="D31">
            <v>0.023021728866443037</v>
          </cell>
          <cell r="E31">
            <v>0.024899799195977516</v>
          </cell>
          <cell r="F31">
            <v>0.035071355833500295</v>
          </cell>
          <cell r="G31">
            <v>0.024899799195977516</v>
          </cell>
          <cell r="H31">
            <v>0.008366600265340793</v>
          </cell>
          <cell r="I31">
            <v>0.008366600265340793</v>
          </cell>
          <cell r="J31">
            <v>0.2298260211551338</v>
          </cell>
          <cell r="K31">
            <v>0.014832396974191725</v>
          </cell>
          <cell r="L31">
            <v>0.014832396974191725</v>
          </cell>
          <cell r="M31">
            <v>0.007648529270389373</v>
          </cell>
          <cell r="N31">
            <v>0.007648529270389373</v>
          </cell>
          <cell r="O31">
            <v>0.0162419210686415</v>
          </cell>
          <cell r="P31">
            <v>0.008074651695274625</v>
          </cell>
          <cell r="Q31">
            <v>0.0162419210686415</v>
          </cell>
          <cell r="R31">
            <v>0.013946325680981858</v>
          </cell>
          <cell r="S31">
            <v>0.013946325680981858</v>
          </cell>
          <cell r="T31">
            <v>0.018063775906493895</v>
          </cell>
          <cell r="U31">
            <v>0.013479614237803946</v>
          </cell>
          <cell r="V31">
            <v>0.013479614237803946</v>
          </cell>
        </row>
        <row r="32">
          <cell r="C32">
            <v>0.021213203435596892</v>
          </cell>
          <cell r="D32">
            <v>0.021213203435596892</v>
          </cell>
          <cell r="E32">
            <v>0.010954451150103099</v>
          </cell>
          <cell r="F32">
            <v>0.018165902124584868</v>
          </cell>
          <cell r="G32">
            <v>0.010954451150103099</v>
          </cell>
          <cell r="H32">
            <v>0.02701851217221069</v>
          </cell>
          <cell r="I32">
            <v>0.02701851217221069</v>
          </cell>
          <cell r="J32">
            <v>0.11916375287812958</v>
          </cell>
          <cell r="K32">
            <v>0.021679483388678436</v>
          </cell>
          <cell r="L32">
            <v>0.021679483388678436</v>
          </cell>
          <cell r="M32">
            <v>0.018119050747762797</v>
          </cell>
          <cell r="N32">
            <v>0.018119050747762797</v>
          </cell>
          <cell r="O32">
            <v>0.012361229712289175</v>
          </cell>
          <cell r="P32">
            <v>0.015789236840332684</v>
          </cell>
          <cell r="Q32">
            <v>0.012361229712289175</v>
          </cell>
          <cell r="R32">
            <v>0.024300205760445608</v>
          </cell>
          <cell r="S32">
            <v>0.024300205760445608</v>
          </cell>
          <cell r="T32">
            <v>0.012735776379947513</v>
          </cell>
          <cell r="U32">
            <v>0.01782414093301604</v>
          </cell>
          <cell r="V32">
            <v>0.01782414093301604</v>
          </cell>
        </row>
        <row r="33">
          <cell r="C33">
            <v>0.03033150177620627</v>
          </cell>
          <cell r="D33">
            <v>0.03033150177620627</v>
          </cell>
          <cell r="E33">
            <v>0.011401754250991604</v>
          </cell>
          <cell r="F33">
            <v>0.031144823004795076</v>
          </cell>
          <cell r="G33">
            <v>0.011401754250991604</v>
          </cell>
          <cell r="H33">
            <v>0.03898717737923542</v>
          </cell>
          <cell r="I33">
            <v>0.03898717737923542</v>
          </cell>
          <cell r="J33">
            <v>0.028635642126552972</v>
          </cell>
          <cell r="K33">
            <v>0.020736441353327716</v>
          </cell>
          <cell r="L33">
            <v>0.020736441353327716</v>
          </cell>
          <cell r="M33">
            <v>0.015614096195425097</v>
          </cell>
          <cell r="N33">
            <v>0.015614096195425097</v>
          </cell>
          <cell r="O33">
            <v>0.012255610959881253</v>
          </cell>
          <cell r="P33">
            <v>0.025567557568137687</v>
          </cell>
          <cell r="Q33">
            <v>0.012255610959881253</v>
          </cell>
          <cell r="R33">
            <v>0.01397497763862188</v>
          </cell>
          <cell r="S33">
            <v>0.01397497763862188</v>
          </cell>
          <cell r="T33">
            <v>0.005805170109482183</v>
          </cell>
          <cell r="U33">
            <v>0.011104053313992727</v>
          </cell>
          <cell r="V33">
            <v>0.011104053313992727</v>
          </cell>
        </row>
        <row r="34">
          <cell r="C34">
            <v>0.008366600265340793</v>
          </cell>
          <cell r="D34">
            <v>0.008366600265340793</v>
          </cell>
          <cell r="E34">
            <v>0.0054772255750525</v>
          </cell>
          <cell r="F34">
            <v>0.012247448713915783</v>
          </cell>
          <cell r="G34">
            <v>0.0054772255750525</v>
          </cell>
          <cell r="H34">
            <v>0.015165750888102906</v>
          </cell>
          <cell r="I34">
            <v>0.015165750888102906</v>
          </cell>
          <cell r="J34">
            <v>0.03361547262794352</v>
          </cell>
          <cell r="K34">
            <v>0.03847076812334281</v>
          </cell>
          <cell r="L34">
            <v>0.03847076812334281</v>
          </cell>
          <cell r="M34">
            <v>0.01472073367736813</v>
          </cell>
          <cell r="N34">
            <v>0.01472073367736813</v>
          </cell>
          <cell r="O34">
            <v>0.012660963628415399</v>
          </cell>
          <cell r="P34">
            <v>0.005495452665614362</v>
          </cell>
          <cell r="Q34">
            <v>0.012660963628415399</v>
          </cell>
          <cell r="R34">
            <v>0.015817711591757946</v>
          </cell>
          <cell r="S34">
            <v>0.015817711591757946</v>
          </cell>
          <cell r="T34">
            <v>0.01488959368149511</v>
          </cell>
          <cell r="U34">
            <v>0.016241921068642355</v>
          </cell>
          <cell r="V34">
            <v>0.016241921068642355</v>
          </cell>
        </row>
        <row r="35">
          <cell r="C35">
            <v>0.008944271909999753</v>
          </cell>
          <cell r="D35">
            <v>0.008944271909999753</v>
          </cell>
          <cell r="E35">
            <v>0.005477225575053133</v>
          </cell>
          <cell r="F35">
            <v>0.02408318915758482</v>
          </cell>
          <cell r="G35">
            <v>0.005477225575053133</v>
          </cell>
          <cell r="H35">
            <v>0.007071067811865086</v>
          </cell>
          <cell r="I35">
            <v>0.007071067811865086</v>
          </cell>
          <cell r="J35">
            <v>0.02774887385102309</v>
          </cell>
          <cell r="K35">
            <v>0.04743416490252571</v>
          </cell>
          <cell r="L35">
            <v>0.04743416490252571</v>
          </cell>
          <cell r="M35">
            <v>0.013311649033834557</v>
          </cell>
          <cell r="N35">
            <v>0.013311649033834557</v>
          </cell>
          <cell r="O35">
            <v>0.025684625751605045</v>
          </cell>
          <cell r="P35">
            <v>0.014788509052639795</v>
          </cell>
          <cell r="Q35">
            <v>0.025684625751605045</v>
          </cell>
          <cell r="R35">
            <v>0.020976176963402933</v>
          </cell>
          <cell r="S35">
            <v>0.020976176963402933</v>
          </cell>
          <cell r="T35">
            <v>0.018520259177451655</v>
          </cell>
          <cell r="U35">
            <v>0.009257429448826175</v>
          </cell>
          <cell r="V35">
            <v>0.009257429448826175</v>
          </cell>
        </row>
        <row r="36">
          <cell r="C36">
            <v>0.025884358211089913</v>
          </cell>
          <cell r="D36">
            <v>0.025884358211089913</v>
          </cell>
          <cell r="E36">
            <v>0.020736441353328052</v>
          </cell>
          <cell r="F36">
            <v>0.029495762407505417</v>
          </cell>
          <cell r="G36">
            <v>0.020736441353328052</v>
          </cell>
          <cell r="H36">
            <v>0.020000000000000285</v>
          </cell>
          <cell r="I36">
            <v>0.020000000000000285</v>
          </cell>
          <cell r="J36">
            <v>0.018708286933869417</v>
          </cell>
          <cell r="K36">
            <v>0.026832815729997836</v>
          </cell>
          <cell r="L36">
            <v>0.026832815729997836</v>
          </cell>
          <cell r="M36">
            <v>0.01835211159512747</v>
          </cell>
          <cell r="N36">
            <v>0.01835211159512747</v>
          </cell>
          <cell r="O36">
            <v>0.027517267306183042</v>
          </cell>
          <cell r="P36">
            <v>0.011588787684654076</v>
          </cell>
          <cell r="Q36">
            <v>0.027517267306183042</v>
          </cell>
          <cell r="R36">
            <v>0.011649034294738281</v>
          </cell>
          <cell r="S36">
            <v>0.011649034294738281</v>
          </cell>
          <cell r="T36">
            <v>0.02057425575810807</v>
          </cell>
          <cell r="U36">
            <v>0.008619744775803137</v>
          </cell>
          <cell r="V36">
            <v>0.008619744775803137</v>
          </cell>
        </row>
        <row r="37">
          <cell r="C37">
            <v>0.029664793948382517</v>
          </cell>
          <cell r="D37">
            <v>0.029664793948382517</v>
          </cell>
          <cell r="E37">
            <v>0.010954451150103732</v>
          </cell>
          <cell r="F37">
            <v>0.025884358211089645</v>
          </cell>
          <cell r="G37">
            <v>0.010954451150103732</v>
          </cell>
          <cell r="H37">
            <v>0.015165750888102906</v>
          </cell>
          <cell r="I37">
            <v>0.015165750888102906</v>
          </cell>
          <cell r="J37">
            <v>0.029664793948382517</v>
          </cell>
          <cell r="K37">
            <v>0.016733200530681586</v>
          </cell>
          <cell r="L37">
            <v>0.016733200530681586</v>
          </cell>
          <cell r="M37">
            <v>0.011401754250990995</v>
          </cell>
          <cell r="N37">
            <v>0.011401754250990995</v>
          </cell>
          <cell r="O37">
            <v>0.0213541565040629</v>
          </cell>
          <cell r="P37">
            <v>0.013141537200799526</v>
          </cell>
          <cell r="Q37">
            <v>0.0213541565040629</v>
          </cell>
          <cell r="R37">
            <v>0.02051341024793291</v>
          </cell>
          <cell r="S37">
            <v>0.02051341024793291</v>
          </cell>
          <cell r="T37">
            <v>0.010449880382092012</v>
          </cell>
          <cell r="U37">
            <v>0.012747548783980716</v>
          </cell>
          <cell r="V37">
            <v>0.012747548783980716</v>
          </cell>
        </row>
        <row r="38">
          <cell r="C38">
            <v>0.03741657386773921</v>
          </cell>
          <cell r="D38">
            <v>0.03741657386773921</v>
          </cell>
          <cell r="E38">
            <v>0.02701851217221275</v>
          </cell>
          <cell r="F38">
            <v>0.039370039370059</v>
          </cell>
          <cell r="G38">
            <v>0.02701851217221275</v>
          </cell>
          <cell r="H38">
            <v>0.028809720581775822</v>
          </cell>
          <cell r="I38">
            <v>0.028809720581775822</v>
          </cell>
          <cell r="J38">
            <v>0.014832396974191725</v>
          </cell>
          <cell r="K38">
            <v>0.02190890230020715</v>
          </cell>
          <cell r="L38">
            <v>0.02190890230020715</v>
          </cell>
          <cell r="M38">
            <v>0.011013627921806277</v>
          </cell>
          <cell r="N38">
            <v>0.011013627921806277</v>
          </cell>
          <cell r="O38">
            <v>0.02625261891697719</v>
          </cell>
          <cell r="P38">
            <v>0.010425929215182848</v>
          </cell>
          <cell r="Q38">
            <v>0.02625261891697719</v>
          </cell>
          <cell r="R38">
            <v>0.013423859355640584</v>
          </cell>
          <cell r="S38">
            <v>0.013423859355640584</v>
          </cell>
          <cell r="T38">
            <v>0.018654758106178032</v>
          </cell>
          <cell r="U38">
            <v>0.018338484124921117</v>
          </cell>
          <cell r="V38">
            <v>0.018338484124921117</v>
          </cell>
        </row>
        <row r="39">
          <cell r="C39">
            <v>0.043438604682981496</v>
          </cell>
          <cell r="D39">
            <v>0.043438604682981496</v>
          </cell>
          <cell r="E39">
            <v>0.020493901531919288</v>
          </cell>
          <cell r="F39">
            <v>0.03653237466680355</v>
          </cell>
          <cell r="G39">
            <v>0.020493901531919288</v>
          </cell>
          <cell r="H39">
            <v>0.04147288270665543</v>
          </cell>
          <cell r="I39">
            <v>0.04147288270665543</v>
          </cell>
          <cell r="J39">
            <v>0.05176871642217902</v>
          </cell>
          <cell r="K39">
            <v>0.035390427057856506</v>
          </cell>
          <cell r="L39">
            <v>0.035390427057856506</v>
          </cell>
          <cell r="M39">
            <v>0.009731392500562451</v>
          </cell>
          <cell r="N39">
            <v>0.009731392500562451</v>
          </cell>
          <cell r="O39">
            <v>0.0243618554301596</v>
          </cell>
          <cell r="P39">
            <v>0.02347977853387884</v>
          </cell>
          <cell r="Q39">
            <v>0.0243618554301596</v>
          </cell>
          <cell r="R39">
            <v>0.014324803663575593</v>
          </cell>
          <cell r="S39">
            <v>0.014324803663575593</v>
          </cell>
          <cell r="T39">
            <v>0.020354360712141726</v>
          </cell>
          <cell r="U39">
            <v>0.012296340919149992</v>
          </cell>
          <cell r="V39">
            <v>0.012296340919149992</v>
          </cell>
        </row>
        <row r="40">
          <cell r="C40">
            <v>0.011284235112375158</v>
          </cell>
          <cell r="D40">
            <v>0.011284235112375158</v>
          </cell>
          <cell r="E40">
            <v>0.004472135955000264</v>
          </cell>
          <cell r="F40">
            <v>0.037302082383335704</v>
          </cell>
          <cell r="G40">
            <v>0.004472135955000264</v>
          </cell>
          <cell r="H40">
            <v>0.013416407864998724</v>
          </cell>
          <cell r="I40">
            <v>0.013416407864998724</v>
          </cell>
          <cell r="J40">
            <v>0.03847076812334281</v>
          </cell>
          <cell r="K40">
            <v>0.024396350141856184</v>
          </cell>
          <cell r="L40">
            <v>0.024396350141856184</v>
          </cell>
          <cell r="M40">
            <v>0.019715476154533472</v>
          </cell>
          <cell r="N40">
            <v>0.019715476154533472</v>
          </cell>
          <cell r="O40">
            <v>0.028261280933460142</v>
          </cell>
          <cell r="P40">
            <v>0.012549900398011326</v>
          </cell>
          <cell r="Q40">
            <v>0.028261280933460142</v>
          </cell>
          <cell r="R40">
            <v>0.005540758070877542</v>
          </cell>
          <cell r="S40">
            <v>0.005540758070877542</v>
          </cell>
          <cell r="T40">
            <v>0.01710847743079375</v>
          </cell>
          <cell r="U40">
            <v>0.007791020472313672</v>
          </cell>
          <cell r="V40">
            <v>0.007791020472313672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S8" sqref="S8:V8"/>
    </sheetView>
  </sheetViews>
  <sheetFormatPr defaultColWidth="9.33203125" defaultRowHeight="10.5"/>
  <cols>
    <col min="1" max="1" width="5.33203125" style="20" customWidth="1"/>
    <col min="2" max="2" width="23.16015625" style="20" customWidth="1"/>
    <col min="3" max="3" width="7.83203125" style="20" customWidth="1"/>
    <col min="4" max="4" width="3.83203125" style="20" customWidth="1"/>
    <col min="5" max="7" width="7.83203125" style="20" customWidth="1"/>
    <col min="8" max="8" width="3.83203125" style="20" customWidth="1"/>
    <col min="9" max="11" width="7.83203125" style="20" customWidth="1"/>
    <col min="12" max="12" width="3.83203125" style="20" customWidth="1"/>
    <col min="13" max="15" width="7.83203125" style="20" customWidth="1"/>
    <col min="16" max="16" width="3.83203125" style="20" customWidth="1"/>
    <col min="17" max="18" width="7.83203125" style="20" customWidth="1"/>
    <col min="19" max="22" width="10.83203125" style="62" customWidth="1"/>
    <col min="23" max="23" width="12.16015625" style="20" bestFit="1" customWidth="1"/>
    <col min="24" max="24" width="3.83203125" style="20" customWidth="1"/>
    <col min="25" max="27" width="7.83203125" style="20" customWidth="1"/>
    <col min="28" max="28" width="3.83203125" style="20" customWidth="1"/>
    <col min="29" max="31" width="7.83203125" style="20" customWidth="1"/>
    <col min="32" max="32" width="3.83203125" style="20" customWidth="1"/>
    <col min="33" max="35" width="7.83203125" style="20" customWidth="1"/>
    <col min="36" max="36" width="3.83203125" style="20" customWidth="1"/>
    <col min="37" max="39" width="7.83203125" style="20" customWidth="1"/>
    <col min="40" max="40" width="3.83203125" style="20" customWidth="1"/>
    <col min="41" max="43" width="7.83203125" style="20" customWidth="1"/>
    <col min="44" max="44" width="3.83203125" style="20" customWidth="1"/>
    <col min="45" max="47" width="7.83203125" style="20" customWidth="1"/>
    <col min="48" max="48" width="3.83203125" style="20" customWidth="1"/>
    <col min="49" max="51" width="7.83203125" style="20" customWidth="1"/>
    <col min="52" max="52" width="3.83203125" style="20" customWidth="1"/>
    <col min="53" max="55" width="7.83203125" style="20" customWidth="1"/>
    <col min="56" max="56" width="3.83203125" style="20" customWidth="1"/>
    <col min="57" max="59" width="7.83203125" style="20" customWidth="1"/>
    <col min="60" max="60" width="3.83203125" style="20" customWidth="1"/>
    <col min="61" max="63" width="7.83203125" style="20" customWidth="1"/>
    <col min="64" max="64" width="3.83203125" style="20" customWidth="1"/>
    <col min="65" max="67" width="7.83203125" style="20" customWidth="1"/>
    <col min="68" max="68" width="3.83203125" style="20" customWidth="1"/>
    <col min="69" max="71" width="7.83203125" style="20" customWidth="1"/>
    <col min="72" max="72" width="3.83203125" style="20" customWidth="1"/>
    <col min="73" max="75" width="7.83203125" style="20" customWidth="1"/>
    <col min="76" max="76" width="3.83203125" style="20" customWidth="1"/>
    <col min="77" max="79" width="7.83203125" style="20" customWidth="1"/>
    <col min="80" max="80" width="3.83203125" style="20" customWidth="1"/>
    <col min="81" max="83" width="7.83203125" style="20" customWidth="1"/>
    <col min="84" max="84" width="3.83203125" style="20" customWidth="1"/>
    <col min="85" max="87" width="7.83203125" style="20" customWidth="1"/>
    <col min="88" max="88" width="3.83203125" style="20" customWidth="1"/>
    <col min="89" max="91" width="7.83203125" style="20" customWidth="1"/>
    <col min="92" max="92" width="3.83203125" style="20" customWidth="1"/>
    <col min="93" max="95" width="7.83203125" style="20" customWidth="1"/>
    <col min="96" max="96" width="3.83203125" style="20" customWidth="1"/>
    <col min="97" max="99" width="7.83203125" style="20" customWidth="1"/>
    <col min="100" max="100" width="3.83203125" style="20" customWidth="1"/>
    <col min="101" max="103" width="7.83203125" style="20" customWidth="1"/>
    <col min="104" max="104" width="3.83203125" style="20" customWidth="1"/>
    <col min="105" max="105" width="7.83203125" style="19" customWidth="1"/>
    <col min="106" max="107" width="7.83203125" style="20" customWidth="1"/>
    <col min="108" max="108" width="3.83203125" style="20" customWidth="1"/>
    <col min="109" max="111" width="7.83203125" style="20" customWidth="1"/>
    <col min="112" max="112" width="3.83203125" style="20" customWidth="1"/>
    <col min="113" max="115" width="7.83203125" style="20" customWidth="1"/>
    <col min="116" max="116" width="3.83203125" style="20" customWidth="1"/>
    <col min="117" max="119" width="7.83203125" style="20" customWidth="1"/>
    <col min="120" max="120" width="3.83203125" style="20" customWidth="1"/>
    <col min="121" max="123" width="7.83203125" style="20" customWidth="1"/>
    <col min="124" max="124" width="3.83203125" style="20" customWidth="1"/>
    <col min="125" max="127" width="7.83203125" style="20" customWidth="1"/>
    <col min="128" max="128" width="3.83203125" style="20" customWidth="1"/>
    <col min="129" max="131" width="7.83203125" style="20" customWidth="1"/>
    <col min="132" max="132" width="3.83203125" style="20" customWidth="1"/>
    <col min="133" max="135" width="7.83203125" style="20" customWidth="1"/>
    <col min="136" max="136" width="3.83203125" style="20" customWidth="1"/>
    <col min="137" max="139" width="7.83203125" style="20" customWidth="1"/>
    <col min="140" max="140" width="3.83203125" style="20" customWidth="1"/>
    <col min="141" max="143" width="7.83203125" style="20" customWidth="1"/>
    <col min="144" max="144" width="3.83203125" style="20" customWidth="1"/>
    <col min="145" max="147" width="7.83203125" style="20" customWidth="1"/>
    <col min="148" max="148" width="3.83203125" style="20" customWidth="1"/>
    <col min="149" max="151" width="7.83203125" style="20" customWidth="1"/>
    <col min="152" max="152" width="3.83203125" style="20" customWidth="1"/>
    <col min="153" max="155" width="7.83203125" style="20" customWidth="1"/>
    <col min="156" max="156" width="3.83203125" style="20" customWidth="1"/>
    <col min="157" max="159" width="7.83203125" style="20" customWidth="1"/>
    <col min="160" max="160" width="3.83203125" style="20" customWidth="1"/>
    <col min="161" max="163" width="7.83203125" style="20" customWidth="1"/>
    <col min="164" max="164" width="3.83203125" style="20" customWidth="1"/>
    <col min="165" max="167" width="7.83203125" style="20" customWidth="1"/>
    <col min="168" max="168" width="3.83203125" style="20" customWidth="1"/>
    <col min="169" max="171" width="7.83203125" style="20" customWidth="1"/>
    <col min="172" max="172" width="3.83203125" style="20" customWidth="1"/>
    <col min="173" max="175" width="7.83203125" style="20" customWidth="1"/>
    <col min="176" max="176" width="3.83203125" style="20" customWidth="1"/>
    <col min="177" max="179" width="7.83203125" style="20" customWidth="1"/>
    <col min="180" max="180" width="3.83203125" style="20" customWidth="1"/>
    <col min="181" max="183" width="7.83203125" style="20" customWidth="1"/>
    <col min="184" max="184" width="3.83203125" style="20" customWidth="1"/>
    <col min="185" max="187" width="7.83203125" style="20" customWidth="1"/>
    <col min="188" max="188" width="3.83203125" style="20" customWidth="1"/>
    <col min="189" max="191" width="7.83203125" style="20" customWidth="1"/>
    <col min="192" max="192" width="3.83203125" style="20" customWidth="1"/>
    <col min="193" max="195" width="7.83203125" style="20" customWidth="1"/>
    <col min="196" max="196" width="3.83203125" style="20" customWidth="1"/>
    <col min="197" max="199" width="7.83203125" style="20" customWidth="1"/>
    <col min="200" max="200" width="3.83203125" style="20" customWidth="1"/>
    <col min="201" max="203" width="7.83203125" style="20" customWidth="1"/>
    <col min="204" max="204" width="3.83203125" style="20" customWidth="1"/>
    <col min="205" max="207" width="7.83203125" style="20" customWidth="1"/>
    <col min="208" max="208" width="3.83203125" style="20" customWidth="1"/>
    <col min="209" max="211" width="7.83203125" style="20" customWidth="1"/>
    <col min="212" max="212" width="3.83203125" style="20" customWidth="1"/>
    <col min="213" max="215" width="7.83203125" style="20" customWidth="1"/>
    <col min="216" max="216" width="3.83203125" style="20" customWidth="1"/>
    <col min="217" max="219" width="7.83203125" style="20" customWidth="1"/>
    <col min="220" max="220" width="3.83203125" style="20" customWidth="1"/>
    <col min="221" max="223" width="7.83203125" style="20" customWidth="1"/>
    <col min="224" max="224" width="3.83203125" style="20" customWidth="1"/>
    <col min="225" max="227" width="7.83203125" style="20" customWidth="1"/>
    <col min="228" max="228" width="3.83203125" style="20" customWidth="1"/>
    <col min="229" max="231" width="7.83203125" style="20" customWidth="1"/>
    <col min="232" max="232" width="3.83203125" style="20" customWidth="1"/>
    <col min="233" max="235" width="7.83203125" style="20" customWidth="1"/>
    <col min="236" max="236" width="3.83203125" style="20" customWidth="1"/>
    <col min="237" max="239" width="7.83203125" style="20" customWidth="1"/>
    <col min="240" max="240" width="3.83203125" style="20" customWidth="1"/>
    <col min="241" max="242" width="7.83203125" style="20" customWidth="1"/>
    <col min="243" max="16384" width="9.33203125" style="20" customWidth="1"/>
  </cols>
  <sheetData>
    <row r="1" spans="1:11" ht="17.25">
      <c r="A1" s="60" t="s">
        <v>72</v>
      </c>
      <c r="K1" s="61"/>
    </row>
    <row r="2" spans="2:18" ht="10.5">
      <c r="B2" s="1"/>
      <c r="C2" s="61"/>
      <c r="K2" s="61"/>
      <c r="R2" s="20" t="s">
        <v>42</v>
      </c>
    </row>
    <row r="3" spans="2:18" ht="10.5">
      <c r="B3" s="1"/>
      <c r="C3" s="61"/>
      <c r="K3" s="61"/>
      <c r="R3" s="61" t="s">
        <v>43</v>
      </c>
    </row>
    <row r="4" spans="2:18" ht="11.25" thickBot="1">
      <c r="B4" s="1"/>
      <c r="C4" s="61"/>
      <c r="K4" s="61"/>
      <c r="R4" s="61"/>
    </row>
    <row r="5" spans="1:23" ht="10.5">
      <c r="A5" s="163" t="s">
        <v>0</v>
      </c>
      <c r="B5" s="164"/>
      <c r="C5" s="63"/>
      <c r="D5" s="167" t="s">
        <v>64</v>
      </c>
      <c r="E5" s="167"/>
      <c r="F5" s="167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  <c r="T5" s="65"/>
      <c r="U5" s="65"/>
      <c r="V5" s="65"/>
      <c r="W5" s="66"/>
    </row>
    <row r="6" spans="1:23" ht="11.25" thickBot="1">
      <c r="A6" s="165" t="s">
        <v>1</v>
      </c>
      <c r="B6" s="166"/>
      <c r="C6" s="67"/>
      <c r="D6" s="168" t="s">
        <v>62</v>
      </c>
      <c r="E6" s="168"/>
      <c r="F6" s="168"/>
      <c r="G6" s="168"/>
      <c r="H6" s="168"/>
      <c r="I6" s="168"/>
      <c r="J6" s="168"/>
      <c r="K6" s="68"/>
      <c r="L6" s="68"/>
      <c r="M6" s="68"/>
      <c r="N6" s="68"/>
      <c r="O6" s="68"/>
      <c r="P6" s="68"/>
      <c r="Q6" s="69"/>
      <c r="R6" s="69"/>
      <c r="S6" s="70"/>
      <c r="T6" s="70"/>
      <c r="U6" s="70"/>
      <c r="V6" s="70"/>
      <c r="W6" s="71"/>
    </row>
    <row r="7" spans="1:23" ht="21" customHeight="1">
      <c r="A7" s="163" t="s">
        <v>2</v>
      </c>
      <c r="B7" s="164"/>
      <c r="C7" s="171" t="s">
        <v>65</v>
      </c>
      <c r="D7" s="161"/>
      <c r="E7" s="161"/>
      <c r="F7" s="162"/>
      <c r="G7" s="160" t="s">
        <v>66</v>
      </c>
      <c r="H7" s="161"/>
      <c r="I7" s="161"/>
      <c r="J7" s="162"/>
      <c r="K7" s="160" t="s">
        <v>67</v>
      </c>
      <c r="L7" s="161"/>
      <c r="M7" s="161"/>
      <c r="N7" s="162"/>
      <c r="O7" s="160" t="s">
        <v>68</v>
      </c>
      <c r="P7" s="161"/>
      <c r="Q7" s="161"/>
      <c r="R7" s="162"/>
      <c r="S7" s="16" t="s">
        <v>65</v>
      </c>
      <c r="T7" s="14" t="s">
        <v>66</v>
      </c>
      <c r="U7" s="14" t="s">
        <v>67</v>
      </c>
      <c r="V7" s="15" t="s">
        <v>68</v>
      </c>
      <c r="W7" s="17" t="s">
        <v>69</v>
      </c>
    </row>
    <row r="8" spans="1:23" ht="24.75" customHeight="1" thickBot="1">
      <c r="A8" s="165" t="s">
        <v>3</v>
      </c>
      <c r="B8" s="166"/>
      <c r="C8" s="2" t="s">
        <v>70</v>
      </c>
      <c r="D8" s="3"/>
      <c r="E8" s="4" t="s">
        <v>4</v>
      </c>
      <c r="F8" s="5" t="s">
        <v>5</v>
      </c>
      <c r="G8" s="6" t="s">
        <v>70</v>
      </c>
      <c r="H8" s="3"/>
      <c r="I8" s="4" t="s">
        <v>4</v>
      </c>
      <c r="J8" s="7" t="s">
        <v>5</v>
      </c>
      <c r="K8" s="8" t="s">
        <v>70</v>
      </c>
      <c r="L8" s="3"/>
      <c r="M8" s="4" t="s">
        <v>4</v>
      </c>
      <c r="N8" s="5" t="s">
        <v>5</v>
      </c>
      <c r="O8" s="6" t="s">
        <v>70</v>
      </c>
      <c r="P8" s="3"/>
      <c r="Q8" s="4" t="s">
        <v>4</v>
      </c>
      <c r="R8" s="7" t="s">
        <v>5</v>
      </c>
      <c r="S8" s="178" t="s">
        <v>73</v>
      </c>
      <c r="T8" s="179" t="s">
        <v>73</v>
      </c>
      <c r="U8" s="179" t="s">
        <v>73</v>
      </c>
      <c r="V8" s="180" t="s">
        <v>73</v>
      </c>
      <c r="W8" s="72" t="s">
        <v>71</v>
      </c>
    </row>
    <row r="9" spans="1:23" ht="10.5" customHeight="1">
      <c r="A9" s="175" t="s">
        <v>44</v>
      </c>
      <c r="B9" s="73" t="s">
        <v>6</v>
      </c>
      <c r="C9" s="129">
        <v>0.43</v>
      </c>
      <c r="D9" s="25"/>
      <c r="E9" s="25">
        <v>0.0006</v>
      </c>
      <c r="F9" s="26">
        <v>0.002</v>
      </c>
      <c r="G9" s="130">
        <v>0.69</v>
      </c>
      <c r="H9" s="25"/>
      <c r="I9" s="25">
        <v>0.0006</v>
      </c>
      <c r="J9" s="26">
        <v>0.002</v>
      </c>
      <c r="K9" s="130">
        <v>0.13</v>
      </c>
      <c r="L9" s="25" t="s">
        <v>63</v>
      </c>
      <c r="M9" s="25">
        <v>0.0006</v>
      </c>
      <c r="N9" s="26">
        <v>0.002</v>
      </c>
      <c r="O9" s="130">
        <v>0.08</v>
      </c>
      <c r="P9" s="25" t="s">
        <v>63</v>
      </c>
      <c r="Q9" s="25">
        <v>0.0006</v>
      </c>
      <c r="R9" s="25">
        <v>0.002</v>
      </c>
      <c r="S9" s="48" t="s">
        <v>7</v>
      </c>
      <c r="T9" s="46" t="s">
        <v>7</v>
      </c>
      <c r="U9" s="46" t="s">
        <v>7</v>
      </c>
      <c r="V9" s="49" t="s">
        <v>7</v>
      </c>
      <c r="W9" s="27" t="s">
        <v>7</v>
      </c>
    </row>
    <row r="10" spans="1:23" ht="10.5">
      <c r="A10" s="176"/>
      <c r="B10" s="75" t="s">
        <v>8</v>
      </c>
      <c r="C10" s="131">
        <v>0.12</v>
      </c>
      <c r="D10" s="28"/>
      <c r="E10" s="28">
        <v>0.0006</v>
      </c>
      <c r="F10" s="29">
        <v>0.002</v>
      </c>
      <c r="G10" s="132">
        <v>0.21</v>
      </c>
      <c r="H10" s="28"/>
      <c r="I10" s="28">
        <v>0.0006</v>
      </c>
      <c r="J10" s="29">
        <v>0.002</v>
      </c>
      <c r="K10" s="132">
        <v>0.06</v>
      </c>
      <c r="L10" s="28" t="s">
        <v>63</v>
      </c>
      <c r="M10" s="28">
        <v>0.0006</v>
      </c>
      <c r="N10" s="29">
        <v>0.002</v>
      </c>
      <c r="O10" s="132">
        <v>0.045</v>
      </c>
      <c r="P10" s="28" t="s">
        <v>63</v>
      </c>
      <c r="Q10" s="28">
        <v>0.0006</v>
      </c>
      <c r="R10" s="28">
        <v>0.002</v>
      </c>
      <c r="S10" s="77" t="s">
        <v>7</v>
      </c>
      <c r="T10" s="78" t="s">
        <v>7</v>
      </c>
      <c r="U10" s="78" t="s">
        <v>7</v>
      </c>
      <c r="V10" s="79" t="s">
        <v>7</v>
      </c>
      <c r="W10" s="30" t="s">
        <v>7</v>
      </c>
    </row>
    <row r="11" spans="1:23" ht="10.5">
      <c r="A11" s="176"/>
      <c r="B11" s="80" t="s">
        <v>9</v>
      </c>
      <c r="C11" s="133">
        <v>0.0003</v>
      </c>
      <c r="D11" s="31" t="s">
        <v>60</v>
      </c>
      <c r="E11" s="28">
        <v>0.0006</v>
      </c>
      <c r="F11" s="29">
        <v>0.002</v>
      </c>
      <c r="G11" s="134">
        <v>0.0008</v>
      </c>
      <c r="H11" s="31" t="s">
        <v>61</v>
      </c>
      <c r="I11" s="28">
        <v>0.0006</v>
      </c>
      <c r="J11" s="29">
        <v>0.002</v>
      </c>
      <c r="K11" s="132">
        <v>0.0026</v>
      </c>
      <c r="L11" s="31" t="s">
        <v>63</v>
      </c>
      <c r="M11" s="31">
        <v>0.0006</v>
      </c>
      <c r="N11" s="135">
        <v>0.002</v>
      </c>
      <c r="O11" s="132">
        <v>0.0012</v>
      </c>
      <c r="P11" s="31" t="s">
        <v>61</v>
      </c>
      <c r="Q11" s="31">
        <v>0.0006</v>
      </c>
      <c r="R11" s="31">
        <v>0.002</v>
      </c>
      <c r="S11" s="81">
        <f>C11</f>
        <v>0.0003</v>
      </c>
      <c r="T11" s="82">
        <f>G11</f>
        <v>0.0008</v>
      </c>
      <c r="U11" s="82">
        <f>K11</f>
        <v>0.0026</v>
      </c>
      <c r="V11" s="83">
        <f>O11</f>
        <v>0.0012</v>
      </c>
      <c r="W11" s="30" t="s">
        <v>7</v>
      </c>
    </row>
    <row r="12" spans="1:23" ht="10.5">
      <c r="A12" s="176"/>
      <c r="B12" s="80" t="s">
        <v>10</v>
      </c>
      <c r="C12" s="131">
        <v>0.0023</v>
      </c>
      <c r="D12" s="31"/>
      <c r="E12" s="28">
        <v>0.0006</v>
      </c>
      <c r="F12" s="29">
        <v>0.0021</v>
      </c>
      <c r="G12" s="132">
        <v>0.0049</v>
      </c>
      <c r="H12" s="31"/>
      <c r="I12" s="28">
        <v>0.0006</v>
      </c>
      <c r="J12" s="29">
        <v>0.0021</v>
      </c>
      <c r="K12" s="132">
        <v>0.014</v>
      </c>
      <c r="L12" s="31" t="s">
        <v>63</v>
      </c>
      <c r="M12" s="28">
        <v>0.0006</v>
      </c>
      <c r="N12" s="29">
        <v>0.0021</v>
      </c>
      <c r="O12" s="132">
        <v>0.0057</v>
      </c>
      <c r="P12" s="31" t="s">
        <v>63</v>
      </c>
      <c r="Q12" s="28">
        <v>0.0006</v>
      </c>
      <c r="R12" s="28">
        <v>0.0021</v>
      </c>
      <c r="S12" s="81">
        <f>C12</f>
        <v>0.0023</v>
      </c>
      <c r="T12" s="82">
        <f>G12</f>
        <v>0.0049</v>
      </c>
      <c r="U12" s="82">
        <f>K12</f>
        <v>0.014</v>
      </c>
      <c r="V12" s="83">
        <f>O12</f>
        <v>0.0057</v>
      </c>
      <c r="W12" s="30" t="s">
        <v>7</v>
      </c>
    </row>
    <row r="13" spans="1:23" ht="10.5">
      <c r="A13" s="176"/>
      <c r="B13" s="75" t="s">
        <v>11</v>
      </c>
      <c r="C13" s="131">
        <v>0.002</v>
      </c>
      <c r="D13" s="31" t="s">
        <v>61</v>
      </c>
      <c r="E13" s="28">
        <v>0.0008</v>
      </c>
      <c r="F13" s="29">
        <v>0.0028</v>
      </c>
      <c r="G13" s="132">
        <v>0.0027</v>
      </c>
      <c r="H13" s="31" t="s">
        <v>61</v>
      </c>
      <c r="I13" s="28">
        <v>0.0008</v>
      </c>
      <c r="J13" s="29">
        <v>0.0028</v>
      </c>
      <c r="K13" s="132">
        <v>0.025</v>
      </c>
      <c r="L13" s="31" t="s">
        <v>63</v>
      </c>
      <c r="M13" s="28">
        <v>0.0008</v>
      </c>
      <c r="N13" s="29">
        <v>0.0028</v>
      </c>
      <c r="O13" s="132">
        <v>0.0047</v>
      </c>
      <c r="P13" s="31" t="s">
        <v>63</v>
      </c>
      <c r="Q13" s="28">
        <v>0.0008</v>
      </c>
      <c r="R13" s="28">
        <v>0.0028</v>
      </c>
      <c r="S13" s="81">
        <f>C13*0.1</f>
        <v>0.0002</v>
      </c>
      <c r="T13" s="82">
        <f>G13*0.1</f>
        <v>0.00027</v>
      </c>
      <c r="U13" s="82">
        <f>K13*0.1</f>
        <v>0.0025000000000000005</v>
      </c>
      <c r="V13" s="83">
        <f>O13*0.1</f>
        <v>0.00047000000000000004</v>
      </c>
      <c r="W13" s="30" t="s">
        <v>7</v>
      </c>
    </row>
    <row r="14" spans="1:23" ht="10.5">
      <c r="A14" s="176"/>
      <c r="B14" s="75" t="s">
        <v>12</v>
      </c>
      <c r="C14" s="131">
        <v>0.0037</v>
      </c>
      <c r="D14" s="31"/>
      <c r="E14" s="28">
        <v>0.0008</v>
      </c>
      <c r="F14" s="29">
        <v>0.0027</v>
      </c>
      <c r="G14" s="132">
        <v>0.0066</v>
      </c>
      <c r="H14" s="31"/>
      <c r="I14" s="28">
        <v>0.0008</v>
      </c>
      <c r="J14" s="29">
        <v>0.0027</v>
      </c>
      <c r="K14" s="132">
        <v>0.033</v>
      </c>
      <c r="L14" s="31" t="s">
        <v>63</v>
      </c>
      <c r="M14" s="28">
        <v>0.0008</v>
      </c>
      <c r="N14" s="29">
        <v>0.0027</v>
      </c>
      <c r="O14" s="132">
        <v>0.0096</v>
      </c>
      <c r="P14" s="31" t="s">
        <v>63</v>
      </c>
      <c r="Q14" s="28">
        <v>0.0008</v>
      </c>
      <c r="R14" s="28">
        <v>0.0027</v>
      </c>
      <c r="S14" s="81">
        <f>C14*0.1</f>
        <v>0.00037000000000000005</v>
      </c>
      <c r="T14" s="82">
        <f>G14*0.1</f>
        <v>0.00066</v>
      </c>
      <c r="U14" s="82">
        <f>K14*0.1</f>
        <v>0.0033000000000000004</v>
      </c>
      <c r="V14" s="83">
        <f>O14*0.1</f>
        <v>0.0009599999999999999</v>
      </c>
      <c r="W14" s="32" t="s">
        <v>7</v>
      </c>
    </row>
    <row r="15" spans="1:23" ht="10.5">
      <c r="A15" s="176"/>
      <c r="B15" s="80" t="s">
        <v>45</v>
      </c>
      <c r="C15" s="131">
        <v>0.0029</v>
      </c>
      <c r="D15" s="31"/>
      <c r="E15" s="28">
        <v>0.0009</v>
      </c>
      <c r="F15" s="29">
        <v>0.0029</v>
      </c>
      <c r="G15" s="132">
        <v>0.004</v>
      </c>
      <c r="H15" s="31"/>
      <c r="I15" s="28">
        <v>0.0009</v>
      </c>
      <c r="J15" s="29">
        <v>0.0029</v>
      </c>
      <c r="K15" s="132">
        <v>0.035</v>
      </c>
      <c r="L15" s="31" t="s">
        <v>63</v>
      </c>
      <c r="M15" s="28">
        <v>0.0009</v>
      </c>
      <c r="N15" s="29">
        <v>0.0029</v>
      </c>
      <c r="O15" s="132">
        <v>0.0085</v>
      </c>
      <c r="P15" s="31" t="s">
        <v>63</v>
      </c>
      <c r="Q15" s="28">
        <v>0.0009</v>
      </c>
      <c r="R15" s="28">
        <v>0.0029</v>
      </c>
      <c r="S15" s="81">
        <f>C15*0.1</f>
        <v>0.00029</v>
      </c>
      <c r="T15" s="82">
        <f>G15*0.1</f>
        <v>0.0004</v>
      </c>
      <c r="U15" s="82">
        <f>K15*0.1</f>
        <v>0.0035000000000000005</v>
      </c>
      <c r="V15" s="83">
        <f>O15*0.1</f>
        <v>0.0008500000000000001</v>
      </c>
      <c r="W15" s="84" t="s">
        <v>7</v>
      </c>
    </row>
    <row r="16" spans="1:23" ht="10.5">
      <c r="A16" s="176"/>
      <c r="B16" s="75" t="s">
        <v>13</v>
      </c>
      <c r="C16" s="131">
        <v>0.024</v>
      </c>
      <c r="D16" s="28"/>
      <c r="E16" s="28">
        <v>0.0007</v>
      </c>
      <c r="F16" s="29">
        <v>0.0022</v>
      </c>
      <c r="G16" s="132">
        <v>0.035</v>
      </c>
      <c r="H16" s="28"/>
      <c r="I16" s="28">
        <v>0.0007</v>
      </c>
      <c r="J16" s="29">
        <v>0.0022</v>
      </c>
      <c r="K16" s="132">
        <v>0.49</v>
      </c>
      <c r="L16" s="28" t="s">
        <v>63</v>
      </c>
      <c r="M16" s="28">
        <v>0.0007</v>
      </c>
      <c r="N16" s="29">
        <v>0.0022</v>
      </c>
      <c r="O16" s="132">
        <v>0.059</v>
      </c>
      <c r="P16" s="28" t="s">
        <v>63</v>
      </c>
      <c r="Q16" s="28">
        <v>0.0007</v>
      </c>
      <c r="R16" s="29">
        <v>0.0022</v>
      </c>
      <c r="S16" s="81">
        <f>C16*0.01</f>
        <v>0.00024</v>
      </c>
      <c r="T16" s="82">
        <f>G16*0.01</f>
        <v>0.00035000000000000005</v>
      </c>
      <c r="U16" s="82">
        <f>K16*0.01</f>
        <v>0.0049</v>
      </c>
      <c r="V16" s="83">
        <f>O16*0.01</f>
        <v>0.00059</v>
      </c>
      <c r="W16" s="84" t="s">
        <v>7</v>
      </c>
    </row>
    <row r="17" spans="1:23" ht="11.25" thickBot="1">
      <c r="A17" s="177"/>
      <c r="B17" s="85" t="s">
        <v>14</v>
      </c>
      <c r="C17" s="136">
        <v>0.1</v>
      </c>
      <c r="D17" s="137"/>
      <c r="E17" s="33">
        <v>0.002</v>
      </c>
      <c r="F17" s="34">
        <v>0.005</v>
      </c>
      <c r="G17" s="138">
        <v>0.1</v>
      </c>
      <c r="H17" s="33"/>
      <c r="I17" s="33">
        <v>0.002</v>
      </c>
      <c r="J17" s="34">
        <v>0.005</v>
      </c>
      <c r="K17" s="138">
        <v>3.2</v>
      </c>
      <c r="L17" s="33" t="s">
        <v>63</v>
      </c>
      <c r="M17" s="33">
        <v>0.002</v>
      </c>
      <c r="N17" s="34">
        <v>0.005</v>
      </c>
      <c r="O17" s="138">
        <v>0.2</v>
      </c>
      <c r="P17" s="33" t="s">
        <v>63</v>
      </c>
      <c r="Q17" s="33">
        <v>0.002</v>
      </c>
      <c r="R17" s="34">
        <v>0.005</v>
      </c>
      <c r="S17" s="86">
        <f>C17*0.0003</f>
        <v>2.9999999999999997E-05</v>
      </c>
      <c r="T17" s="87">
        <f>G17*0.0003</f>
        <v>2.9999999999999997E-05</v>
      </c>
      <c r="U17" s="87">
        <f>K17*0.0003</f>
        <v>0.0009599999999999999</v>
      </c>
      <c r="V17" s="88">
        <f>O17*0.0003</f>
        <v>5.9999999999999995E-05</v>
      </c>
      <c r="W17" s="89" t="s">
        <v>7</v>
      </c>
    </row>
    <row r="18" spans="1:23" ht="10.5" customHeight="1">
      <c r="A18" s="175" t="s">
        <v>46</v>
      </c>
      <c r="B18" s="90" t="s">
        <v>15</v>
      </c>
      <c r="C18" s="129">
        <v>0.012</v>
      </c>
      <c r="D18" s="25"/>
      <c r="E18" s="25">
        <v>0.0005</v>
      </c>
      <c r="F18" s="26">
        <v>0.0018</v>
      </c>
      <c r="G18" s="130">
        <v>0.023</v>
      </c>
      <c r="H18" s="25"/>
      <c r="I18" s="25">
        <v>0.0005</v>
      </c>
      <c r="J18" s="26">
        <v>0.0018</v>
      </c>
      <c r="K18" s="130">
        <v>0.025</v>
      </c>
      <c r="L18" s="25" t="s">
        <v>63</v>
      </c>
      <c r="M18" s="25">
        <v>0.0005</v>
      </c>
      <c r="N18" s="26">
        <v>0.0018</v>
      </c>
      <c r="O18" s="130">
        <v>0.02</v>
      </c>
      <c r="P18" s="25" t="s">
        <v>63</v>
      </c>
      <c r="Q18" s="25">
        <v>0.0005</v>
      </c>
      <c r="R18" s="26">
        <v>0.0018</v>
      </c>
      <c r="S18" s="48" t="s">
        <v>7</v>
      </c>
      <c r="T18" s="46" t="s">
        <v>7</v>
      </c>
      <c r="U18" s="46" t="s">
        <v>7</v>
      </c>
      <c r="V18" s="49" t="s">
        <v>7</v>
      </c>
      <c r="W18" s="27" t="s">
        <v>7</v>
      </c>
    </row>
    <row r="19" spans="1:23" ht="10.5">
      <c r="A19" s="176"/>
      <c r="B19" s="75" t="s">
        <v>16</v>
      </c>
      <c r="C19" s="131">
        <v>0.0062</v>
      </c>
      <c r="D19" s="31"/>
      <c r="E19" s="28">
        <v>0.0005</v>
      </c>
      <c r="F19" s="29">
        <v>0.0018</v>
      </c>
      <c r="G19" s="132">
        <v>0.013</v>
      </c>
      <c r="H19" s="28"/>
      <c r="I19" s="28">
        <v>0.0005</v>
      </c>
      <c r="J19" s="29">
        <v>0.0018</v>
      </c>
      <c r="K19" s="132">
        <v>0.015</v>
      </c>
      <c r="L19" s="28" t="s">
        <v>63</v>
      </c>
      <c r="M19" s="28">
        <v>0.0005</v>
      </c>
      <c r="N19" s="29">
        <v>0.0018</v>
      </c>
      <c r="O19" s="132">
        <v>0.013</v>
      </c>
      <c r="P19" s="28" t="s">
        <v>63</v>
      </c>
      <c r="Q19" s="28">
        <v>0.0005</v>
      </c>
      <c r="R19" s="29">
        <v>0.0018</v>
      </c>
      <c r="S19" s="81">
        <f>C19*0.1</f>
        <v>0.00062</v>
      </c>
      <c r="T19" s="82">
        <f>G19*0.1</f>
        <v>0.0013</v>
      </c>
      <c r="U19" s="82">
        <f>K19*0.1</f>
        <v>0.0015</v>
      </c>
      <c r="V19" s="83">
        <f>O19*0.1</f>
        <v>0.0013</v>
      </c>
      <c r="W19" s="30" t="s">
        <v>7</v>
      </c>
    </row>
    <row r="20" spans="1:23" ht="10.5">
      <c r="A20" s="176"/>
      <c r="B20" s="91" t="s">
        <v>17</v>
      </c>
      <c r="C20" s="131">
        <v>0.007</v>
      </c>
      <c r="D20" s="28"/>
      <c r="E20" s="28">
        <v>0.0005</v>
      </c>
      <c r="F20" s="29">
        <v>0.0016</v>
      </c>
      <c r="G20" s="132">
        <v>0.016</v>
      </c>
      <c r="H20" s="28"/>
      <c r="I20" s="28">
        <v>0.0005</v>
      </c>
      <c r="J20" s="29">
        <v>0.0016</v>
      </c>
      <c r="K20" s="132">
        <v>0.02</v>
      </c>
      <c r="L20" s="28" t="s">
        <v>63</v>
      </c>
      <c r="M20" s="28">
        <v>0.0005</v>
      </c>
      <c r="N20" s="29">
        <v>0.0016</v>
      </c>
      <c r="O20" s="132">
        <v>0.017</v>
      </c>
      <c r="P20" s="28" t="s">
        <v>63</v>
      </c>
      <c r="Q20" s="28">
        <v>0.0005</v>
      </c>
      <c r="R20" s="29">
        <v>0.0016</v>
      </c>
      <c r="S20" s="81">
        <f>C20*0.03</f>
        <v>0.00021</v>
      </c>
      <c r="T20" s="82">
        <f>G20*0.03</f>
        <v>0.00048</v>
      </c>
      <c r="U20" s="82">
        <f>K20*0.03</f>
        <v>0.0006</v>
      </c>
      <c r="V20" s="83">
        <f>O20*0.03</f>
        <v>0.00051</v>
      </c>
      <c r="W20" s="30" t="s">
        <v>7</v>
      </c>
    </row>
    <row r="21" spans="1:23" ht="10.5">
      <c r="A21" s="176"/>
      <c r="B21" s="91" t="s">
        <v>18</v>
      </c>
      <c r="C21" s="131">
        <v>0.0091</v>
      </c>
      <c r="D21" s="31"/>
      <c r="E21" s="28">
        <v>0.0005</v>
      </c>
      <c r="F21" s="29">
        <v>0.0017</v>
      </c>
      <c r="G21" s="132">
        <v>0.02</v>
      </c>
      <c r="H21" s="28"/>
      <c r="I21" s="28">
        <v>0.0005</v>
      </c>
      <c r="J21" s="29">
        <v>0.0017</v>
      </c>
      <c r="K21" s="132">
        <v>0.026</v>
      </c>
      <c r="L21" s="28" t="s">
        <v>63</v>
      </c>
      <c r="M21" s="28">
        <v>0.0005</v>
      </c>
      <c r="N21" s="29">
        <v>0.0017</v>
      </c>
      <c r="O21" s="132">
        <v>0.023</v>
      </c>
      <c r="P21" s="28" t="s">
        <v>63</v>
      </c>
      <c r="Q21" s="28">
        <v>0.0005</v>
      </c>
      <c r="R21" s="29">
        <v>0.0017</v>
      </c>
      <c r="S21" s="81">
        <f>C21*0.3</f>
        <v>0.0027300000000000002</v>
      </c>
      <c r="T21" s="82">
        <f>G21*0.3</f>
        <v>0.006</v>
      </c>
      <c r="U21" s="82">
        <f>K21*0.3</f>
        <v>0.0078</v>
      </c>
      <c r="V21" s="83">
        <f>O21*0.3</f>
        <v>0.0069</v>
      </c>
      <c r="W21" s="30" t="s">
        <v>7</v>
      </c>
    </row>
    <row r="22" spans="1:23" ht="10.5">
      <c r="A22" s="176"/>
      <c r="B22" s="91" t="s">
        <v>19</v>
      </c>
      <c r="C22" s="131">
        <v>0.011</v>
      </c>
      <c r="D22" s="31"/>
      <c r="E22" s="28">
        <v>0.0007</v>
      </c>
      <c r="F22" s="29">
        <v>0.0024</v>
      </c>
      <c r="G22" s="132">
        <v>0.024</v>
      </c>
      <c r="H22" s="28"/>
      <c r="I22" s="28">
        <v>0.0007</v>
      </c>
      <c r="J22" s="29">
        <v>0.0024</v>
      </c>
      <c r="K22" s="132">
        <v>0.041</v>
      </c>
      <c r="L22" s="28" t="s">
        <v>63</v>
      </c>
      <c r="M22" s="28">
        <v>0.0007</v>
      </c>
      <c r="N22" s="29">
        <v>0.0024</v>
      </c>
      <c r="O22" s="132">
        <v>0.032</v>
      </c>
      <c r="P22" s="28" t="s">
        <v>63</v>
      </c>
      <c r="Q22" s="28">
        <v>0.0007</v>
      </c>
      <c r="R22" s="29">
        <v>0.0024</v>
      </c>
      <c r="S22" s="81">
        <f>C22*0.1</f>
        <v>0.0011</v>
      </c>
      <c r="T22" s="82">
        <f>G22*0.1</f>
        <v>0.0024000000000000002</v>
      </c>
      <c r="U22" s="82">
        <f>K22*0.1</f>
        <v>0.0041</v>
      </c>
      <c r="V22" s="83">
        <f>O22*0.1</f>
        <v>0.0032</v>
      </c>
      <c r="W22" s="35" t="s">
        <v>7</v>
      </c>
    </row>
    <row r="23" spans="1:23" ht="10.5">
      <c r="A23" s="176"/>
      <c r="B23" s="91" t="s">
        <v>20</v>
      </c>
      <c r="C23" s="131">
        <v>0.01</v>
      </c>
      <c r="D23" s="31"/>
      <c r="E23" s="28">
        <v>0.0009</v>
      </c>
      <c r="F23" s="29">
        <v>0.0029</v>
      </c>
      <c r="G23" s="132">
        <v>0.023</v>
      </c>
      <c r="H23" s="31"/>
      <c r="I23" s="28">
        <v>0.0009</v>
      </c>
      <c r="J23" s="29">
        <v>0.0028</v>
      </c>
      <c r="K23" s="132">
        <v>0.042</v>
      </c>
      <c r="L23" s="28" t="s">
        <v>63</v>
      </c>
      <c r="M23" s="28">
        <v>0.0009</v>
      </c>
      <c r="N23" s="29">
        <v>0.0029</v>
      </c>
      <c r="O23" s="132">
        <v>0.031</v>
      </c>
      <c r="P23" s="28" t="s">
        <v>63</v>
      </c>
      <c r="Q23" s="28">
        <v>0.0009</v>
      </c>
      <c r="R23" s="29">
        <v>0.0028</v>
      </c>
      <c r="S23" s="81">
        <f>C23*0.1</f>
        <v>0.001</v>
      </c>
      <c r="T23" s="82">
        <f>G23*0.1</f>
        <v>0.0023</v>
      </c>
      <c r="U23" s="82">
        <f>K23*0.1</f>
        <v>0.004200000000000001</v>
      </c>
      <c r="V23" s="83">
        <f>O23*0.1</f>
        <v>0.0031000000000000003</v>
      </c>
      <c r="W23" s="32" t="s">
        <v>7</v>
      </c>
    </row>
    <row r="24" spans="1:23" ht="10.5">
      <c r="A24" s="176"/>
      <c r="B24" s="91" t="s">
        <v>21</v>
      </c>
      <c r="C24" s="131">
        <v>0.00035</v>
      </c>
      <c r="D24" s="31" t="s">
        <v>60</v>
      </c>
      <c r="E24" s="28">
        <v>0.0007</v>
      </c>
      <c r="F24" s="29">
        <v>0.0022</v>
      </c>
      <c r="G24" s="132">
        <v>0.0012</v>
      </c>
      <c r="H24" s="31" t="s">
        <v>61</v>
      </c>
      <c r="I24" s="28">
        <v>0.0007</v>
      </c>
      <c r="J24" s="29">
        <v>0.0022</v>
      </c>
      <c r="K24" s="132">
        <v>0.0036</v>
      </c>
      <c r="L24" s="31" t="s">
        <v>63</v>
      </c>
      <c r="M24" s="28">
        <v>0.0007</v>
      </c>
      <c r="N24" s="29">
        <v>0.0022</v>
      </c>
      <c r="O24" s="132">
        <v>0.002</v>
      </c>
      <c r="P24" s="31" t="s">
        <v>61</v>
      </c>
      <c r="Q24" s="28">
        <v>0.0007</v>
      </c>
      <c r="R24" s="29">
        <v>0.0022</v>
      </c>
      <c r="S24" s="81">
        <f>C24*0.1</f>
        <v>3.5000000000000004E-05</v>
      </c>
      <c r="T24" s="82">
        <f>G24*0.1</f>
        <v>0.00011999999999999999</v>
      </c>
      <c r="U24" s="82">
        <f>K24*0.1</f>
        <v>0.00036</v>
      </c>
      <c r="V24" s="83">
        <f>O24*0.1</f>
        <v>0.0002</v>
      </c>
      <c r="W24" s="84" t="s">
        <v>7</v>
      </c>
    </row>
    <row r="25" spans="1:23" ht="10.5">
      <c r="A25" s="176"/>
      <c r="B25" s="91" t="s">
        <v>22</v>
      </c>
      <c r="C25" s="131">
        <v>0.01</v>
      </c>
      <c r="D25" s="31"/>
      <c r="E25" s="28">
        <v>0.0006</v>
      </c>
      <c r="F25" s="29">
        <v>0.0021</v>
      </c>
      <c r="G25" s="132">
        <v>0.024</v>
      </c>
      <c r="H25" s="28"/>
      <c r="I25" s="28">
        <v>0.0006</v>
      </c>
      <c r="J25" s="29">
        <v>0.0021</v>
      </c>
      <c r="K25" s="132">
        <v>0.04</v>
      </c>
      <c r="L25" s="28" t="s">
        <v>63</v>
      </c>
      <c r="M25" s="28">
        <v>0.0006</v>
      </c>
      <c r="N25" s="29">
        <v>0.0021</v>
      </c>
      <c r="O25" s="132">
        <v>0.032</v>
      </c>
      <c r="P25" s="28" t="s">
        <v>63</v>
      </c>
      <c r="Q25" s="28">
        <v>0.0006</v>
      </c>
      <c r="R25" s="29">
        <v>0.0021</v>
      </c>
      <c r="S25" s="81">
        <f>C25*0.1</f>
        <v>0.001</v>
      </c>
      <c r="T25" s="82">
        <f>G25*0.1</f>
        <v>0.0024000000000000002</v>
      </c>
      <c r="U25" s="82">
        <f>K25*0.1</f>
        <v>0.004</v>
      </c>
      <c r="V25" s="83">
        <f>O25*0.1</f>
        <v>0.0032</v>
      </c>
      <c r="W25" s="84" t="s">
        <v>7</v>
      </c>
    </row>
    <row r="26" spans="1:23" ht="10.5">
      <c r="A26" s="176"/>
      <c r="B26" s="91" t="s">
        <v>23</v>
      </c>
      <c r="C26" s="131">
        <v>0.031</v>
      </c>
      <c r="D26" s="28"/>
      <c r="E26" s="28">
        <v>0.0006</v>
      </c>
      <c r="F26" s="29">
        <v>0.002</v>
      </c>
      <c r="G26" s="132">
        <v>0.092</v>
      </c>
      <c r="H26" s="28"/>
      <c r="I26" s="28">
        <v>0.0006</v>
      </c>
      <c r="J26" s="29">
        <v>0.002</v>
      </c>
      <c r="K26" s="132">
        <v>0.14</v>
      </c>
      <c r="L26" s="28" t="s">
        <v>63</v>
      </c>
      <c r="M26" s="28">
        <v>0.0006</v>
      </c>
      <c r="N26" s="29">
        <v>0.002</v>
      </c>
      <c r="O26" s="132">
        <v>0.11</v>
      </c>
      <c r="P26" s="28" t="s">
        <v>63</v>
      </c>
      <c r="Q26" s="28">
        <v>0.0006</v>
      </c>
      <c r="R26" s="29">
        <v>0.002</v>
      </c>
      <c r="S26" s="81">
        <f>C26*0.01</f>
        <v>0.00031</v>
      </c>
      <c r="T26" s="82">
        <f>G26*0.01</f>
        <v>0.00092</v>
      </c>
      <c r="U26" s="82">
        <f>K26*0.01</f>
        <v>0.0014000000000000002</v>
      </c>
      <c r="V26" s="83">
        <f>O26*0.01</f>
        <v>0.0011</v>
      </c>
      <c r="W26" s="84" t="s">
        <v>7</v>
      </c>
    </row>
    <row r="27" spans="1:23" ht="10.5">
      <c r="A27" s="176"/>
      <c r="B27" s="91" t="s">
        <v>24</v>
      </c>
      <c r="C27" s="131">
        <v>0.0056</v>
      </c>
      <c r="D27" s="31"/>
      <c r="E27" s="28">
        <v>0.0006</v>
      </c>
      <c r="F27" s="29">
        <v>0.0021</v>
      </c>
      <c r="G27" s="132">
        <v>0.013</v>
      </c>
      <c r="H27" s="31"/>
      <c r="I27" s="28">
        <v>0.0006</v>
      </c>
      <c r="J27" s="29">
        <v>0.0021</v>
      </c>
      <c r="K27" s="132">
        <v>0.024</v>
      </c>
      <c r="L27" s="28" t="s">
        <v>63</v>
      </c>
      <c r="M27" s="28">
        <v>0.0006</v>
      </c>
      <c r="N27" s="29">
        <v>0.0021</v>
      </c>
      <c r="O27" s="132">
        <v>0.016</v>
      </c>
      <c r="P27" s="31" t="s">
        <v>63</v>
      </c>
      <c r="Q27" s="28">
        <v>0.0006</v>
      </c>
      <c r="R27" s="29">
        <v>0.0021</v>
      </c>
      <c r="S27" s="81">
        <f>C27*0.01</f>
        <v>5.6E-05</v>
      </c>
      <c r="T27" s="82">
        <f>G27*0.01</f>
        <v>0.00013</v>
      </c>
      <c r="U27" s="82">
        <f>K27*0.01</f>
        <v>0.00024</v>
      </c>
      <c r="V27" s="83">
        <f>O27*0.01</f>
        <v>0.00016</v>
      </c>
      <c r="W27" s="84" t="s">
        <v>7</v>
      </c>
    </row>
    <row r="28" spans="1:23" ht="11.25" thickBot="1">
      <c r="A28" s="177"/>
      <c r="B28" s="92" t="s">
        <v>25</v>
      </c>
      <c r="C28" s="136">
        <v>0.027</v>
      </c>
      <c r="D28" s="137"/>
      <c r="E28" s="33">
        <v>0.002</v>
      </c>
      <c r="F28" s="34">
        <v>0.005</v>
      </c>
      <c r="G28" s="138">
        <v>0.1</v>
      </c>
      <c r="H28" s="137"/>
      <c r="I28" s="33">
        <v>0.002</v>
      </c>
      <c r="J28" s="34">
        <v>0.005</v>
      </c>
      <c r="K28" s="138">
        <v>0.14</v>
      </c>
      <c r="L28" s="33" t="s">
        <v>63</v>
      </c>
      <c r="M28" s="33">
        <v>0.002</v>
      </c>
      <c r="N28" s="34">
        <v>0.005</v>
      </c>
      <c r="O28" s="138">
        <v>0.26</v>
      </c>
      <c r="P28" s="33" t="s">
        <v>63</v>
      </c>
      <c r="Q28" s="33">
        <v>0.002</v>
      </c>
      <c r="R28" s="34">
        <v>0.005</v>
      </c>
      <c r="S28" s="86">
        <f>C28*0.0003</f>
        <v>8.099999999999999E-06</v>
      </c>
      <c r="T28" s="87">
        <f>G28*0.0003</f>
        <v>2.9999999999999997E-05</v>
      </c>
      <c r="U28" s="87">
        <f>K28*0.0003</f>
        <v>4.2E-05</v>
      </c>
      <c r="V28" s="88">
        <f>O28*0.0003</f>
        <v>7.8E-05</v>
      </c>
      <c r="W28" s="93" t="s">
        <v>7</v>
      </c>
    </row>
    <row r="29" spans="1:23" ht="10.5" customHeight="1">
      <c r="A29" s="175" t="s">
        <v>47</v>
      </c>
      <c r="B29" s="94" t="s">
        <v>26</v>
      </c>
      <c r="C29" s="131">
        <v>0.014</v>
      </c>
      <c r="D29" s="28"/>
      <c r="E29" s="28">
        <v>0.0006</v>
      </c>
      <c r="F29" s="29">
        <v>0.0022</v>
      </c>
      <c r="G29" s="132">
        <v>0.035</v>
      </c>
      <c r="H29" s="28"/>
      <c r="I29" s="28">
        <v>0.0006</v>
      </c>
      <c r="J29" s="29">
        <v>0.0022</v>
      </c>
      <c r="K29" s="132">
        <v>0.02</v>
      </c>
      <c r="L29" s="28" t="s">
        <v>63</v>
      </c>
      <c r="M29" s="28">
        <v>0.0006</v>
      </c>
      <c r="N29" s="29">
        <v>0.0022</v>
      </c>
      <c r="O29" s="132">
        <v>0.013</v>
      </c>
      <c r="P29" s="28" t="s">
        <v>63</v>
      </c>
      <c r="Q29" s="29">
        <v>0.0006</v>
      </c>
      <c r="R29" s="139">
        <v>0.0022</v>
      </c>
      <c r="S29" s="95">
        <f>C29*0.0003</f>
        <v>4.2E-06</v>
      </c>
      <c r="T29" s="96">
        <f>G29*0.0003</f>
        <v>1.05E-05</v>
      </c>
      <c r="U29" s="96">
        <f>K29*0.0003</f>
        <v>5.999999999999999E-06</v>
      </c>
      <c r="V29" s="97">
        <f>O29*0.0003</f>
        <v>3.899999999999999E-06</v>
      </c>
      <c r="W29" s="27" t="s">
        <v>7</v>
      </c>
    </row>
    <row r="30" spans="1:23" ht="10.5">
      <c r="A30" s="176"/>
      <c r="B30" s="98" t="s">
        <v>27</v>
      </c>
      <c r="C30" s="140">
        <v>0.14</v>
      </c>
      <c r="D30" s="36"/>
      <c r="E30" s="36">
        <v>0.0008</v>
      </c>
      <c r="F30" s="37">
        <v>0.0025</v>
      </c>
      <c r="G30" s="141">
        <v>0.52</v>
      </c>
      <c r="H30" s="36"/>
      <c r="I30" s="36">
        <v>0.0008</v>
      </c>
      <c r="J30" s="37">
        <v>0.0025</v>
      </c>
      <c r="K30" s="141">
        <v>0.15</v>
      </c>
      <c r="L30" s="36" t="s">
        <v>63</v>
      </c>
      <c r="M30" s="36">
        <v>0.0008</v>
      </c>
      <c r="N30" s="37">
        <v>0.0025</v>
      </c>
      <c r="O30" s="141">
        <v>0.078</v>
      </c>
      <c r="P30" s="36" t="s">
        <v>63</v>
      </c>
      <c r="Q30" s="36">
        <v>0.0008</v>
      </c>
      <c r="R30" s="37">
        <v>0.0025</v>
      </c>
      <c r="S30" s="95">
        <f>C30*0.0001</f>
        <v>1.4000000000000001E-05</v>
      </c>
      <c r="T30" s="96">
        <f>G30*0.0001</f>
        <v>5.2000000000000004E-05</v>
      </c>
      <c r="U30" s="96">
        <f>K30*0.0001</f>
        <v>1.5E-05</v>
      </c>
      <c r="V30" s="97">
        <f>O30*0.0001</f>
        <v>7.8E-06</v>
      </c>
      <c r="W30" s="30" t="s">
        <v>7</v>
      </c>
    </row>
    <row r="31" spans="1:23" ht="10.5">
      <c r="A31" s="176"/>
      <c r="B31" s="94" t="s">
        <v>28</v>
      </c>
      <c r="C31" s="131">
        <v>0.013</v>
      </c>
      <c r="D31" s="28"/>
      <c r="E31" s="28">
        <v>0.0006</v>
      </c>
      <c r="F31" s="29">
        <v>0.0021</v>
      </c>
      <c r="G31" s="132">
        <v>0.043</v>
      </c>
      <c r="H31" s="28"/>
      <c r="I31" s="28">
        <v>0.0006</v>
      </c>
      <c r="J31" s="29">
        <v>0.0021</v>
      </c>
      <c r="K31" s="132">
        <v>0.021</v>
      </c>
      <c r="L31" s="28" t="s">
        <v>63</v>
      </c>
      <c r="M31" s="28">
        <v>0.0006</v>
      </c>
      <c r="N31" s="29">
        <v>0.0021</v>
      </c>
      <c r="O31" s="132">
        <v>0.016</v>
      </c>
      <c r="P31" s="28" t="s">
        <v>63</v>
      </c>
      <c r="Q31" s="28">
        <v>0.0006</v>
      </c>
      <c r="R31" s="29">
        <v>0.0021</v>
      </c>
      <c r="S31" s="81">
        <f>C31*0.1</f>
        <v>0.0013</v>
      </c>
      <c r="T31" s="82">
        <f>G31*0.1</f>
        <v>0.0043</v>
      </c>
      <c r="U31" s="96">
        <f>K31*0.1</f>
        <v>0.0021000000000000003</v>
      </c>
      <c r="V31" s="97">
        <f>O31*0.1</f>
        <v>0.0016</v>
      </c>
      <c r="W31" s="30" t="s">
        <v>7</v>
      </c>
    </row>
    <row r="32" spans="1:23" ht="10.5">
      <c r="A32" s="176"/>
      <c r="B32" s="94" t="s">
        <v>29</v>
      </c>
      <c r="C32" s="131">
        <v>0.0021</v>
      </c>
      <c r="D32" s="31"/>
      <c r="E32" s="28">
        <v>0.0006</v>
      </c>
      <c r="F32" s="29">
        <v>0.002</v>
      </c>
      <c r="G32" s="132">
        <v>0.0069</v>
      </c>
      <c r="H32" s="31"/>
      <c r="I32" s="28">
        <v>0.0006</v>
      </c>
      <c r="J32" s="29">
        <v>0.002</v>
      </c>
      <c r="K32" s="132">
        <v>0.0067</v>
      </c>
      <c r="L32" s="31" t="s">
        <v>63</v>
      </c>
      <c r="M32" s="28">
        <v>0.0006</v>
      </c>
      <c r="N32" s="29">
        <v>0.002</v>
      </c>
      <c r="O32" s="132">
        <v>0.0057</v>
      </c>
      <c r="P32" s="31" t="s">
        <v>63</v>
      </c>
      <c r="Q32" s="28">
        <v>0.0006</v>
      </c>
      <c r="R32" s="29">
        <v>0.002</v>
      </c>
      <c r="S32" s="95">
        <f>C32*0.03</f>
        <v>6.3E-05</v>
      </c>
      <c r="T32" s="96">
        <f>G32*0.03</f>
        <v>0.000207</v>
      </c>
      <c r="U32" s="96">
        <f>K32*0.03</f>
        <v>0.000201</v>
      </c>
      <c r="V32" s="97">
        <f>O32*0.03</f>
        <v>0.000171</v>
      </c>
      <c r="W32" s="30" t="s">
        <v>7</v>
      </c>
    </row>
    <row r="33" spans="1:23" ht="10.5">
      <c r="A33" s="176"/>
      <c r="B33" s="98" t="s">
        <v>30</v>
      </c>
      <c r="C33" s="140">
        <v>0.018</v>
      </c>
      <c r="D33" s="36"/>
      <c r="E33" s="36">
        <v>0.0007</v>
      </c>
      <c r="F33" s="37">
        <v>0.0024</v>
      </c>
      <c r="G33" s="141">
        <v>0.065</v>
      </c>
      <c r="H33" s="36"/>
      <c r="I33" s="36">
        <v>0.0007</v>
      </c>
      <c r="J33" s="37">
        <v>0.0023</v>
      </c>
      <c r="K33" s="141">
        <v>0.024</v>
      </c>
      <c r="L33" s="36" t="s">
        <v>63</v>
      </c>
      <c r="M33" s="36">
        <v>0.0007</v>
      </c>
      <c r="N33" s="37">
        <v>0.0024</v>
      </c>
      <c r="O33" s="141">
        <v>0.01</v>
      </c>
      <c r="P33" s="36" t="s">
        <v>63</v>
      </c>
      <c r="Q33" s="36">
        <v>0.0007</v>
      </c>
      <c r="R33" s="37">
        <v>0.0023</v>
      </c>
      <c r="S33" s="95">
        <f>C33*0.00003</f>
        <v>5.4E-07</v>
      </c>
      <c r="T33" s="96">
        <f aca="true" t="shared" si="0" ref="T33:T40">G33*0.00003</f>
        <v>1.95E-06</v>
      </c>
      <c r="U33" s="96">
        <f>K33*0.00003</f>
        <v>7.2E-07</v>
      </c>
      <c r="V33" s="97">
        <f>O33*0.00003</f>
        <v>3.0000000000000004E-07</v>
      </c>
      <c r="W33" s="30" t="s">
        <v>7</v>
      </c>
    </row>
    <row r="34" spans="1:23" ht="10.5">
      <c r="A34" s="176"/>
      <c r="B34" s="94" t="s">
        <v>31</v>
      </c>
      <c r="C34" s="131">
        <v>0.65</v>
      </c>
      <c r="D34" s="28"/>
      <c r="E34" s="28">
        <v>0.0007</v>
      </c>
      <c r="F34" s="29">
        <v>0.0022</v>
      </c>
      <c r="G34" s="132">
        <v>2.5</v>
      </c>
      <c r="H34" s="28"/>
      <c r="I34" s="28">
        <v>0.0007</v>
      </c>
      <c r="J34" s="29">
        <v>0.0022</v>
      </c>
      <c r="K34" s="132">
        <v>0.72</v>
      </c>
      <c r="L34" s="28" t="s">
        <v>63</v>
      </c>
      <c r="M34" s="28">
        <v>0.0007</v>
      </c>
      <c r="N34" s="29">
        <v>0.0022</v>
      </c>
      <c r="O34" s="132">
        <v>0.41</v>
      </c>
      <c r="P34" s="28" t="s">
        <v>63</v>
      </c>
      <c r="Q34" s="28">
        <v>0.0007</v>
      </c>
      <c r="R34" s="29">
        <v>0.0022</v>
      </c>
      <c r="S34" s="95">
        <f aca="true" t="shared" si="1" ref="S34:S40">C34*0.00003</f>
        <v>1.95E-05</v>
      </c>
      <c r="T34" s="96">
        <f t="shared" si="0"/>
        <v>7.500000000000001E-05</v>
      </c>
      <c r="U34" s="96">
        <f aca="true" t="shared" si="2" ref="U34:U40">K34*0.00003</f>
        <v>2.16E-05</v>
      </c>
      <c r="V34" s="97">
        <f aca="true" t="shared" si="3" ref="V34:V40">O34*0.00003</f>
        <v>1.2299999999999999E-05</v>
      </c>
      <c r="W34" s="32" t="s">
        <v>7</v>
      </c>
    </row>
    <row r="35" spans="1:23" ht="10.5">
      <c r="A35" s="176"/>
      <c r="B35" s="98" t="s">
        <v>32</v>
      </c>
      <c r="C35" s="140">
        <v>0.25</v>
      </c>
      <c r="D35" s="36"/>
      <c r="E35" s="36">
        <v>0.0007</v>
      </c>
      <c r="F35" s="37">
        <v>0.0023</v>
      </c>
      <c r="G35" s="141">
        <v>1.1</v>
      </c>
      <c r="H35" s="36"/>
      <c r="I35" s="36">
        <v>0.0007</v>
      </c>
      <c r="J35" s="37">
        <v>0.0023</v>
      </c>
      <c r="K35" s="141">
        <v>0.27</v>
      </c>
      <c r="L35" s="36" t="s">
        <v>63</v>
      </c>
      <c r="M35" s="36">
        <v>0.0007</v>
      </c>
      <c r="N35" s="37">
        <v>0.0023</v>
      </c>
      <c r="O35" s="141">
        <v>0.16</v>
      </c>
      <c r="P35" s="36" t="s">
        <v>63</v>
      </c>
      <c r="Q35" s="36">
        <v>0.0007</v>
      </c>
      <c r="R35" s="37">
        <v>0.0023</v>
      </c>
      <c r="S35" s="95">
        <f t="shared" si="1"/>
        <v>7.5E-06</v>
      </c>
      <c r="T35" s="96">
        <f t="shared" si="0"/>
        <v>3.3E-05</v>
      </c>
      <c r="U35" s="96">
        <f t="shared" si="2"/>
        <v>8.1E-06</v>
      </c>
      <c r="V35" s="97">
        <f t="shared" si="3"/>
        <v>4.800000000000001E-06</v>
      </c>
      <c r="W35" s="99" t="s">
        <v>7</v>
      </c>
    </row>
    <row r="36" spans="1:23" ht="10.5">
      <c r="A36" s="176"/>
      <c r="B36" s="94" t="s">
        <v>33</v>
      </c>
      <c r="C36" s="131">
        <v>0.023</v>
      </c>
      <c r="D36" s="28"/>
      <c r="E36" s="28">
        <v>0.0008</v>
      </c>
      <c r="F36" s="29">
        <v>0.0027</v>
      </c>
      <c r="G36" s="132">
        <v>0.09</v>
      </c>
      <c r="H36" s="28"/>
      <c r="I36" s="28">
        <v>0.0008</v>
      </c>
      <c r="J36" s="29">
        <v>0.0027</v>
      </c>
      <c r="K36" s="141">
        <v>0.03</v>
      </c>
      <c r="L36" s="28" t="s">
        <v>63</v>
      </c>
      <c r="M36" s="36">
        <v>0.0008</v>
      </c>
      <c r="N36" s="37">
        <v>0.0027</v>
      </c>
      <c r="O36" s="132">
        <v>0.017</v>
      </c>
      <c r="P36" s="28" t="s">
        <v>63</v>
      </c>
      <c r="Q36" s="28">
        <v>0.0008</v>
      </c>
      <c r="R36" s="29">
        <v>0.0027</v>
      </c>
      <c r="S36" s="95">
        <f t="shared" si="1"/>
        <v>6.9E-07</v>
      </c>
      <c r="T36" s="96">
        <f t="shared" si="0"/>
        <v>2.7E-06</v>
      </c>
      <c r="U36" s="96">
        <f t="shared" si="2"/>
        <v>9E-07</v>
      </c>
      <c r="V36" s="97">
        <f t="shared" si="3"/>
        <v>5.100000000000001E-07</v>
      </c>
      <c r="W36" s="99" t="s">
        <v>7</v>
      </c>
    </row>
    <row r="37" spans="1:23" ht="10.5">
      <c r="A37" s="176"/>
      <c r="B37" s="94" t="s">
        <v>34</v>
      </c>
      <c r="C37" s="131">
        <v>0.022</v>
      </c>
      <c r="D37" s="28"/>
      <c r="E37" s="28">
        <v>0.0008</v>
      </c>
      <c r="F37" s="29">
        <v>0.0026</v>
      </c>
      <c r="G37" s="132">
        <v>0.085</v>
      </c>
      <c r="H37" s="28"/>
      <c r="I37" s="28">
        <v>0.0008</v>
      </c>
      <c r="J37" s="29">
        <v>0.0026</v>
      </c>
      <c r="K37" s="132">
        <v>0.028</v>
      </c>
      <c r="L37" s="28" t="s">
        <v>63</v>
      </c>
      <c r="M37" s="28">
        <v>0.0008</v>
      </c>
      <c r="N37" s="29">
        <v>0.0026</v>
      </c>
      <c r="O37" s="132">
        <v>0.017</v>
      </c>
      <c r="P37" s="28" t="s">
        <v>63</v>
      </c>
      <c r="Q37" s="28">
        <v>0.0008</v>
      </c>
      <c r="R37" s="29">
        <v>0.0026</v>
      </c>
      <c r="S37" s="95">
        <f t="shared" si="1"/>
        <v>6.599999999999999E-07</v>
      </c>
      <c r="T37" s="96">
        <f t="shared" si="0"/>
        <v>2.55E-06</v>
      </c>
      <c r="U37" s="96">
        <f t="shared" si="2"/>
        <v>8.4E-07</v>
      </c>
      <c r="V37" s="97">
        <f t="shared" si="3"/>
        <v>5.100000000000001E-07</v>
      </c>
      <c r="W37" s="99" t="s">
        <v>7</v>
      </c>
    </row>
    <row r="38" spans="1:23" ht="10.5">
      <c r="A38" s="176"/>
      <c r="B38" s="94" t="s">
        <v>35</v>
      </c>
      <c r="C38" s="131">
        <v>0.043</v>
      </c>
      <c r="D38" s="28"/>
      <c r="E38" s="28">
        <v>0.0007</v>
      </c>
      <c r="F38" s="29">
        <v>0.0022</v>
      </c>
      <c r="G38" s="132">
        <v>0.17</v>
      </c>
      <c r="H38" s="28"/>
      <c r="I38" s="28">
        <v>0.0007</v>
      </c>
      <c r="J38" s="29">
        <v>0.0022</v>
      </c>
      <c r="K38" s="132">
        <v>0.054</v>
      </c>
      <c r="L38" s="28" t="s">
        <v>63</v>
      </c>
      <c r="M38" s="28">
        <v>0.0007</v>
      </c>
      <c r="N38" s="29">
        <v>0.0022</v>
      </c>
      <c r="O38" s="132">
        <v>0.038</v>
      </c>
      <c r="P38" s="28" t="s">
        <v>63</v>
      </c>
      <c r="Q38" s="28">
        <v>0.0007</v>
      </c>
      <c r="R38" s="29">
        <v>0.0022</v>
      </c>
      <c r="S38" s="81">
        <f t="shared" si="1"/>
        <v>1.29E-06</v>
      </c>
      <c r="T38" s="82">
        <f t="shared" si="0"/>
        <v>5.1E-06</v>
      </c>
      <c r="U38" s="82">
        <f t="shared" si="2"/>
        <v>1.62E-06</v>
      </c>
      <c r="V38" s="83">
        <f t="shared" si="3"/>
        <v>1.14E-06</v>
      </c>
      <c r="W38" s="99" t="s">
        <v>7</v>
      </c>
    </row>
    <row r="39" spans="1:23" ht="10.5">
      <c r="A39" s="176"/>
      <c r="B39" s="94" t="s">
        <v>36</v>
      </c>
      <c r="C39" s="131">
        <v>0.013</v>
      </c>
      <c r="D39" s="28"/>
      <c r="E39" s="28">
        <v>0.0008</v>
      </c>
      <c r="F39" s="29">
        <v>0.0026</v>
      </c>
      <c r="G39" s="132">
        <v>0.043</v>
      </c>
      <c r="H39" s="28"/>
      <c r="I39" s="28">
        <v>0.0008</v>
      </c>
      <c r="J39" s="29">
        <v>0.0026</v>
      </c>
      <c r="K39" s="132">
        <v>0.016</v>
      </c>
      <c r="L39" s="28" t="s">
        <v>63</v>
      </c>
      <c r="M39" s="28">
        <v>0.0008</v>
      </c>
      <c r="N39" s="29">
        <v>0.0026</v>
      </c>
      <c r="O39" s="132">
        <v>0.011</v>
      </c>
      <c r="P39" s="28" t="s">
        <v>63</v>
      </c>
      <c r="Q39" s="28">
        <v>0.0008</v>
      </c>
      <c r="R39" s="29">
        <v>0.0026</v>
      </c>
      <c r="S39" s="95">
        <f t="shared" si="1"/>
        <v>3.8999999999999997E-07</v>
      </c>
      <c r="T39" s="96">
        <f t="shared" si="0"/>
        <v>1.29E-06</v>
      </c>
      <c r="U39" s="96">
        <f t="shared" si="2"/>
        <v>4.800000000000001E-07</v>
      </c>
      <c r="V39" s="97">
        <f t="shared" si="3"/>
        <v>3.2999999999999996E-07</v>
      </c>
      <c r="W39" s="99" t="s">
        <v>7</v>
      </c>
    </row>
    <row r="40" spans="1:23" ht="11.25" thickBot="1">
      <c r="A40" s="177"/>
      <c r="B40" s="94" t="s">
        <v>37</v>
      </c>
      <c r="C40" s="131">
        <v>0.0051</v>
      </c>
      <c r="D40" s="31"/>
      <c r="E40" s="28">
        <v>0.0006</v>
      </c>
      <c r="F40" s="34">
        <v>0.002</v>
      </c>
      <c r="G40" s="134">
        <v>0.014</v>
      </c>
      <c r="H40" s="31"/>
      <c r="I40" s="28">
        <v>0.0006</v>
      </c>
      <c r="J40" s="34">
        <v>0.002</v>
      </c>
      <c r="K40" s="132">
        <v>0.012</v>
      </c>
      <c r="L40" s="28" t="s">
        <v>63</v>
      </c>
      <c r="M40" s="28">
        <v>0.0006</v>
      </c>
      <c r="N40" s="34">
        <v>0.002</v>
      </c>
      <c r="O40" s="132">
        <v>0.011</v>
      </c>
      <c r="P40" s="28" t="s">
        <v>63</v>
      </c>
      <c r="Q40" s="28">
        <v>0.0006</v>
      </c>
      <c r="R40" s="34">
        <v>0.002</v>
      </c>
      <c r="S40" s="100">
        <f t="shared" si="1"/>
        <v>1.53E-07</v>
      </c>
      <c r="T40" s="101">
        <f t="shared" si="0"/>
        <v>4.2E-07</v>
      </c>
      <c r="U40" s="101">
        <f t="shared" si="2"/>
        <v>3.6E-07</v>
      </c>
      <c r="V40" s="102">
        <f t="shared" si="3"/>
        <v>3.2999999999999996E-07</v>
      </c>
      <c r="W40" s="93" t="s">
        <v>7</v>
      </c>
    </row>
    <row r="41" spans="1:23" ht="10.5" customHeight="1">
      <c r="A41" s="157" t="s">
        <v>48</v>
      </c>
      <c r="B41" s="103" t="s">
        <v>49</v>
      </c>
      <c r="C41" s="142">
        <v>0.59</v>
      </c>
      <c r="D41" s="38"/>
      <c r="E41" s="38"/>
      <c r="F41" s="124"/>
      <c r="G41" s="74">
        <v>1</v>
      </c>
      <c r="H41" s="38" t="s">
        <v>7</v>
      </c>
      <c r="I41" s="38" t="s">
        <v>7</v>
      </c>
      <c r="J41" s="27" t="s">
        <v>7</v>
      </c>
      <c r="K41" s="143">
        <v>0.28</v>
      </c>
      <c r="L41" s="38" t="s">
        <v>7</v>
      </c>
      <c r="M41" s="38" t="s">
        <v>7</v>
      </c>
      <c r="N41" s="124" t="s">
        <v>7</v>
      </c>
      <c r="O41" s="74">
        <v>0.19</v>
      </c>
      <c r="P41" s="38" t="s">
        <v>7</v>
      </c>
      <c r="Q41" s="38" t="s">
        <v>7</v>
      </c>
      <c r="R41" s="27" t="s">
        <v>7</v>
      </c>
      <c r="S41" s="104" t="s">
        <v>7</v>
      </c>
      <c r="T41" s="105" t="s">
        <v>7</v>
      </c>
      <c r="U41" s="105" t="s">
        <v>7</v>
      </c>
      <c r="V41" s="106" t="s">
        <v>7</v>
      </c>
      <c r="W41" s="27" t="s">
        <v>7</v>
      </c>
    </row>
    <row r="42" spans="1:23" ht="10.5">
      <c r="A42" s="158"/>
      <c r="B42" s="107" t="s">
        <v>50</v>
      </c>
      <c r="C42" s="131">
        <v>0.072</v>
      </c>
      <c r="D42" s="39"/>
      <c r="E42" s="39"/>
      <c r="F42" s="125"/>
      <c r="G42" s="76">
        <v>0.18</v>
      </c>
      <c r="H42" s="39" t="s">
        <v>7</v>
      </c>
      <c r="I42" s="39" t="s">
        <v>7</v>
      </c>
      <c r="J42" s="30" t="s">
        <v>7</v>
      </c>
      <c r="K42" s="144">
        <v>0.23</v>
      </c>
      <c r="L42" s="39" t="s">
        <v>7</v>
      </c>
      <c r="M42" s="39" t="s">
        <v>7</v>
      </c>
      <c r="N42" s="125" t="s">
        <v>7</v>
      </c>
      <c r="O42" s="76">
        <v>0.14</v>
      </c>
      <c r="P42" s="39" t="s">
        <v>7</v>
      </c>
      <c r="Q42" s="39" t="s">
        <v>7</v>
      </c>
      <c r="R42" s="30" t="s">
        <v>7</v>
      </c>
      <c r="S42" s="104" t="s">
        <v>7</v>
      </c>
      <c r="T42" s="105" t="s">
        <v>7</v>
      </c>
      <c r="U42" s="105" t="s">
        <v>7</v>
      </c>
      <c r="V42" s="106" t="s">
        <v>7</v>
      </c>
      <c r="W42" s="30" t="s">
        <v>7</v>
      </c>
    </row>
    <row r="43" spans="1:23" ht="10.5">
      <c r="A43" s="158"/>
      <c r="B43" s="94" t="s">
        <v>51</v>
      </c>
      <c r="C43" s="131">
        <v>0.06</v>
      </c>
      <c r="D43" s="39"/>
      <c r="E43" s="39"/>
      <c r="F43" s="125"/>
      <c r="G43" s="145">
        <v>0.12</v>
      </c>
      <c r="H43" s="39" t="s">
        <v>7</v>
      </c>
      <c r="I43" s="39" t="s">
        <v>7</v>
      </c>
      <c r="J43" s="30" t="s">
        <v>7</v>
      </c>
      <c r="K43" s="146">
        <v>0.49</v>
      </c>
      <c r="L43" s="39" t="s">
        <v>7</v>
      </c>
      <c r="M43" s="39" t="s">
        <v>7</v>
      </c>
      <c r="N43" s="125" t="s">
        <v>7</v>
      </c>
      <c r="O43" s="76">
        <v>0.17</v>
      </c>
      <c r="P43" s="39" t="s">
        <v>7</v>
      </c>
      <c r="Q43" s="39" t="s">
        <v>7</v>
      </c>
      <c r="R43" s="30" t="s">
        <v>7</v>
      </c>
      <c r="S43" s="104" t="s">
        <v>7</v>
      </c>
      <c r="T43" s="105" t="s">
        <v>7</v>
      </c>
      <c r="U43" s="105" t="s">
        <v>7</v>
      </c>
      <c r="V43" s="106" t="s">
        <v>7</v>
      </c>
      <c r="W43" s="30" t="s">
        <v>7</v>
      </c>
    </row>
    <row r="44" spans="1:23" ht="10.5">
      <c r="A44" s="158"/>
      <c r="B44" s="107" t="s">
        <v>52</v>
      </c>
      <c r="C44" s="131">
        <v>0.047</v>
      </c>
      <c r="D44" s="39"/>
      <c r="E44" s="39"/>
      <c r="F44" s="125"/>
      <c r="G44" s="76">
        <v>0.078</v>
      </c>
      <c r="H44" s="39" t="s">
        <v>7</v>
      </c>
      <c r="I44" s="39" t="s">
        <v>7</v>
      </c>
      <c r="J44" s="30" t="s">
        <v>7</v>
      </c>
      <c r="K44" s="144">
        <v>1.1</v>
      </c>
      <c r="L44" s="39" t="s">
        <v>7</v>
      </c>
      <c r="M44" s="39" t="s">
        <v>7</v>
      </c>
      <c r="N44" s="125" t="s">
        <v>7</v>
      </c>
      <c r="O44" s="76">
        <v>0.12</v>
      </c>
      <c r="P44" s="39" t="s">
        <v>7</v>
      </c>
      <c r="Q44" s="39" t="s">
        <v>7</v>
      </c>
      <c r="R44" s="30" t="s">
        <v>7</v>
      </c>
      <c r="S44" s="77" t="s">
        <v>7</v>
      </c>
      <c r="T44" s="78" t="s">
        <v>7</v>
      </c>
      <c r="U44" s="78" t="s">
        <v>7</v>
      </c>
      <c r="V44" s="79" t="s">
        <v>7</v>
      </c>
      <c r="W44" s="30" t="s">
        <v>7</v>
      </c>
    </row>
    <row r="45" spans="1:23" s="10" customFormat="1" ht="10.5">
      <c r="A45" s="158"/>
      <c r="B45" s="9" t="s">
        <v>38</v>
      </c>
      <c r="C45" s="147">
        <v>0.1</v>
      </c>
      <c r="D45" s="39"/>
      <c r="E45" s="39"/>
      <c r="F45" s="125"/>
      <c r="G45" s="108">
        <v>0.1</v>
      </c>
      <c r="H45" s="39" t="s">
        <v>7</v>
      </c>
      <c r="I45" s="39" t="s">
        <v>7</v>
      </c>
      <c r="J45" s="30" t="s">
        <v>7</v>
      </c>
      <c r="K45" s="148">
        <v>3.2</v>
      </c>
      <c r="L45" s="39" t="s">
        <v>7</v>
      </c>
      <c r="M45" s="39" t="s">
        <v>7</v>
      </c>
      <c r="N45" s="125" t="s">
        <v>7</v>
      </c>
      <c r="O45" s="108">
        <v>0.2</v>
      </c>
      <c r="P45" s="39" t="s">
        <v>7</v>
      </c>
      <c r="Q45" s="39" t="s">
        <v>7</v>
      </c>
      <c r="R45" s="30" t="s">
        <v>7</v>
      </c>
      <c r="S45" s="104" t="s">
        <v>7</v>
      </c>
      <c r="T45" s="105" t="s">
        <v>7</v>
      </c>
      <c r="U45" s="105" t="s">
        <v>7</v>
      </c>
      <c r="V45" s="106" t="s">
        <v>7</v>
      </c>
      <c r="W45" s="30" t="s">
        <v>7</v>
      </c>
    </row>
    <row r="46" spans="1:23" s="10" customFormat="1" ht="11.25" thickBot="1">
      <c r="A46" s="159"/>
      <c r="B46" s="11" t="s">
        <v>53</v>
      </c>
      <c r="C46" s="149">
        <v>0.87</v>
      </c>
      <c r="D46" s="40"/>
      <c r="E46" s="40"/>
      <c r="F46" s="126"/>
      <c r="G46" s="109">
        <v>1.5</v>
      </c>
      <c r="H46" s="40" t="s">
        <v>7</v>
      </c>
      <c r="I46" s="40" t="s">
        <v>7</v>
      </c>
      <c r="J46" s="41" t="s">
        <v>7</v>
      </c>
      <c r="K46" s="150">
        <v>5.3</v>
      </c>
      <c r="L46" s="40" t="s">
        <v>7</v>
      </c>
      <c r="M46" s="40" t="s">
        <v>7</v>
      </c>
      <c r="N46" s="126" t="s">
        <v>7</v>
      </c>
      <c r="O46" s="109">
        <v>0.82</v>
      </c>
      <c r="P46" s="40" t="s">
        <v>7</v>
      </c>
      <c r="Q46" s="40" t="s">
        <v>7</v>
      </c>
      <c r="R46" s="41" t="s">
        <v>7</v>
      </c>
      <c r="S46" s="110" t="s">
        <v>7</v>
      </c>
      <c r="T46" s="111" t="s">
        <v>7</v>
      </c>
      <c r="U46" s="111" t="s">
        <v>7</v>
      </c>
      <c r="V46" s="112" t="s">
        <v>7</v>
      </c>
      <c r="W46" s="41" t="s">
        <v>7</v>
      </c>
    </row>
    <row r="47" spans="1:23" ht="10.5" customHeight="1">
      <c r="A47" s="172" t="s">
        <v>54</v>
      </c>
      <c r="B47" s="90" t="s">
        <v>55</v>
      </c>
      <c r="C47" s="129">
        <v>0.28</v>
      </c>
      <c r="D47" s="38"/>
      <c r="E47" s="38"/>
      <c r="F47" s="124"/>
      <c r="G47" s="74">
        <v>0.55</v>
      </c>
      <c r="H47" s="38" t="s">
        <v>7</v>
      </c>
      <c r="I47" s="38" t="s">
        <v>7</v>
      </c>
      <c r="J47" s="27" t="s">
        <v>7</v>
      </c>
      <c r="K47" s="143">
        <v>0.62</v>
      </c>
      <c r="L47" s="38" t="s">
        <v>7</v>
      </c>
      <c r="M47" s="38" t="s">
        <v>7</v>
      </c>
      <c r="N47" s="124" t="s">
        <v>7</v>
      </c>
      <c r="O47" s="74">
        <v>0.5</v>
      </c>
      <c r="P47" s="38" t="s">
        <v>7</v>
      </c>
      <c r="Q47" s="38" t="s">
        <v>7</v>
      </c>
      <c r="R47" s="27" t="s">
        <v>7</v>
      </c>
      <c r="S47" s="45" t="s">
        <v>7</v>
      </c>
      <c r="T47" s="46" t="s">
        <v>7</v>
      </c>
      <c r="U47" s="46" t="s">
        <v>7</v>
      </c>
      <c r="V47" s="49" t="s">
        <v>7</v>
      </c>
      <c r="W47" s="27" t="s">
        <v>7</v>
      </c>
    </row>
    <row r="48" spans="1:23" ht="10.5">
      <c r="A48" s="173"/>
      <c r="B48" s="94" t="s">
        <v>56</v>
      </c>
      <c r="C48" s="131">
        <v>0.16</v>
      </c>
      <c r="D48" s="39"/>
      <c r="E48" s="39"/>
      <c r="F48" s="125"/>
      <c r="G48" s="76">
        <v>0.35</v>
      </c>
      <c r="H48" s="39" t="s">
        <v>7</v>
      </c>
      <c r="I48" s="39" t="s">
        <v>7</v>
      </c>
      <c r="J48" s="30" t="s">
        <v>7</v>
      </c>
      <c r="K48" s="144">
        <v>0.42</v>
      </c>
      <c r="L48" s="39" t="s">
        <v>7</v>
      </c>
      <c r="M48" s="39" t="s">
        <v>7</v>
      </c>
      <c r="N48" s="125" t="s">
        <v>7</v>
      </c>
      <c r="O48" s="76">
        <v>0.38</v>
      </c>
      <c r="P48" s="39" t="s">
        <v>7</v>
      </c>
      <c r="Q48" s="39" t="s">
        <v>7</v>
      </c>
      <c r="R48" s="30" t="s">
        <v>7</v>
      </c>
      <c r="S48" s="113" t="s">
        <v>7</v>
      </c>
      <c r="T48" s="105" t="s">
        <v>7</v>
      </c>
      <c r="U48" s="105" t="s">
        <v>7</v>
      </c>
      <c r="V48" s="106" t="s">
        <v>7</v>
      </c>
      <c r="W48" s="30" t="s">
        <v>7</v>
      </c>
    </row>
    <row r="49" spans="1:23" ht="10.5">
      <c r="A49" s="173"/>
      <c r="B49" s="107" t="s">
        <v>57</v>
      </c>
      <c r="C49" s="133">
        <v>0.097</v>
      </c>
      <c r="D49" s="39"/>
      <c r="E49" s="39"/>
      <c r="F49" s="125"/>
      <c r="G49" s="76">
        <v>0.23</v>
      </c>
      <c r="H49" s="39" t="s">
        <v>7</v>
      </c>
      <c r="I49" s="39" t="s">
        <v>7</v>
      </c>
      <c r="J49" s="30" t="s">
        <v>7</v>
      </c>
      <c r="K49" s="144">
        <v>0.4</v>
      </c>
      <c r="L49" s="39" t="s">
        <v>7</v>
      </c>
      <c r="M49" s="39" t="s">
        <v>7</v>
      </c>
      <c r="N49" s="125" t="s">
        <v>7</v>
      </c>
      <c r="O49" s="76">
        <v>0.3</v>
      </c>
      <c r="P49" s="39" t="s">
        <v>7</v>
      </c>
      <c r="Q49" s="39" t="s">
        <v>7</v>
      </c>
      <c r="R49" s="30" t="s">
        <v>7</v>
      </c>
      <c r="S49" s="113" t="s">
        <v>7</v>
      </c>
      <c r="T49" s="105" t="s">
        <v>7</v>
      </c>
      <c r="U49" s="105" t="s">
        <v>7</v>
      </c>
      <c r="V49" s="106" t="s">
        <v>7</v>
      </c>
      <c r="W49" s="30" t="s">
        <v>7</v>
      </c>
    </row>
    <row r="50" spans="1:23" ht="10.5">
      <c r="A50" s="173"/>
      <c r="B50" s="107" t="s">
        <v>58</v>
      </c>
      <c r="C50" s="131">
        <v>0.051</v>
      </c>
      <c r="D50" s="39"/>
      <c r="E50" s="39"/>
      <c r="F50" s="125"/>
      <c r="G50" s="76">
        <v>0.15</v>
      </c>
      <c r="H50" s="39" t="s">
        <v>7</v>
      </c>
      <c r="I50" s="39" t="s">
        <v>7</v>
      </c>
      <c r="J50" s="30" t="s">
        <v>7</v>
      </c>
      <c r="K50" s="144">
        <v>0.23</v>
      </c>
      <c r="L50" s="39" t="s">
        <v>7</v>
      </c>
      <c r="M50" s="39" t="s">
        <v>7</v>
      </c>
      <c r="N50" s="125" t="s">
        <v>7</v>
      </c>
      <c r="O50" s="76">
        <v>0.18</v>
      </c>
      <c r="P50" s="39" t="s">
        <v>7</v>
      </c>
      <c r="Q50" s="39" t="s">
        <v>7</v>
      </c>
      <c r="R50" s="30" t="s">
        <v>7</v>
      </c>
      <c r="S50" s="113" t="s">
        <v>7</v>
      </c>
      <c r="T50" s="105" t="s">
        <v>7</v>
      </c>
      <c r="U50" s="105" t="s">
        <v>7</v>
      </c>
      <c r="V50" s="106" t="s">
        <v>7</v>
      </c>
      <c r="W50" s="30" t="s">
        <v>7</v>
      </c>
    </row>
    <row r="51" spans="1:23" s="10" customFormat="1" ht="10.5">
      <c r="A51" s="173"/>
      <c r="B51" s="12" t="s">
        <v>39</v>
      </c>
      <c r="C51" s="151">
        <v>0.027</v>
      </c>
      <c r="D51" s="42"/>
      <c r="E51" s="42"/>
      <c r="F51" s="127"/>
      <c r="G51" s="114">
        <v>0.1</v>
      </c>
      <c r="H51" s="42" t="s">
        <v>7</v>
      </c>
      <c r="I51" s="42" t="s">
        <v>7</v>
      </c>
      <c r="J51" s="35" t="s">
        <v>7</v>
      </c>
      <c r="K51" s="152">
        <v>0.14</v>
      </c>
      <c r="L51" s="42" t="s">
        <v>7</v>
      </c>
      <c r="M51" s="42" t="s">
        <v>7</v>
      </c>
      <c r="N51" s="127" t="s">
        <v>7</v>
      </c>
      <c r="O51" s="114">
        <v>0.26</v>
      </c>
      <c r="P51" s="42" t="s">
        <v>7</v>
      </c>
      <c r="Q51" s="42" t="s">
        <v>7</v>
      </c>
      <c r="R51" s="35" t="s">
        <v>7</v>
      </c>
      <c r="S51" s="115" t="s">
        <v>7</v>
      </c>
      <c r="T51" s="116" t="s">
        <v>7</v>
      </c>
      <c r="U51" s="116" t="s">
        <v>7</v>
      </c>
      <c r="V51" s="117" t="s">
        <v>7</v>
      </c>
      <c r="W51" s="35" t="s">
        <v>7</v>
      </c>
    </row>
    <row r="52" spans="1:23" s="10" customFormat="1" ht="11.25" thickBot="1">
      <c r="A52" s="174"/>
      <c r="B52" s="13" t="s">
        <v>59</v>
      </c>
      <c r="C52" s="153">
        <v>0.62</v>
      </c>
      <c r="D52" s="43"/>
      <c r="E52" s="43"/>
      <c r="F52" s="128"/>
      <c r="G52" s="123">
        <v>1.4</v>
      </c>
      <c r="H52" s="43" t="s">
        <v>7</v>
      </c>
      <c r="I52" s="43" t="s">
        <v>7</v>
      </c>
      <c r="J52" s="44" t="s">
        <v>7</v>
      </c>
      <c r="K52" s="154">
        <v>1.8</v>
      </c>
      <c r="L52" s="43" t="s">
        <v>7</v>
      </c>
      <c r="M52" s="43" t="s">
        <v>7</v>
      </c>
      <c r="N52" s="128" t="s">
        <v>7</v>
      </c>
      <c r="O52" s="123">
        <v>1.6</v>
      </c>
      <c r="P52" s="43" t="s">
        <v>7</v>
      </c>
      <c r="Q52" s="43" t="s">
        <v>7</v>
      </c>
      <c r="R52" s="44" t="s">
        <v>7</v>
      </c>
      <c r="S52" s="118" t="s">
        <v>7</v>
      </c>
      <c r="T52" s="119" t="s">
        <v>7</v>
      </c>
      <c r="U52" s="119" t="s">
        <v>7</v>
      </c>
      <c r="V52" s="120" t="s">
        <v>7</v>
      </c>
      <c r="W52" s="44" t="s">
        <v>7</v>
      </c>
    </row>
    <row r="53" spans="1:104" ht="10.5">
      <c r="A53" s="163" t="s">
        <v>41</v>
      </c>
      <c r="B53" s="164"/>
      <c r="C53" s="45" t="s">
        <v>7</v>
      </c>
      <c r="D53" s="46" t="s">
        <v>7</v>
      </c>
      <c r="E53" s="46" t="s">
        <v>7</v>
      </c>
      <c r="F53" s="47" t="s">
        <v>7</v>
      </c>
      <c r="G53" s="48" t="s">
        <v>7</v>
      </c>
      <c r="H53" s="46" t="s">
        <v>7</v>
      </c>
      <c r="I53" s="46" t="s">
        <v>7</v>
      </c>
      <c r="J53" s="49" t="s">
        <v>7</v>
      </c>
      <c r="K53" s="45" t="s">
        <v>7</v>
      </c>
      <c r="L53" s="46" t="s">
        <v>7</v>
      </c>
      <c r="M53" s="46" t="s">
        <v>7</v>
      </c>
      <c r="N53" s="47" t="s">
        <v>7</v>
      </c>
      <c r="O53" s="48" t="s">
        <v>7</v>
      </c>
      <c r="P53" s="46" t="s">
        <v>7</v>
      </c>
      <c r="Q53" s="46" t="s">
        <v>7</v>
      </c>
      <c r="R53" s="49" t="s">
        <v>7</v>
      </c>
      <c r="S53" s="50">
        <f>SUM(S11:S40)</f>
        <v>0.012211023000000003</v>
      </c>
      <c r="T53" s="51">
        <f>SUM(T11:T40)</f>
        <v>0.028181510000000003</v>
      </c>
      <c r="U53" s="51">
        <f>SUM(U11:U40)</f>
        <v>0.05835861999999999</v>
      </c>
      <c r="V53" s="52">
        <f>SUM(V11:V40)</f>
        <v>0.03138092000000001</v>
      </c>
      <c r="W53" s="53" t="s">
        <v>7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</row>
    <row r="54" spans="1:104" ht="11.25" thickBot="1">
      <c r="A54" s="169" t="s">
        <v>40</v>
      </c>
      <c r="B54" s="170"/>
      <c r="C54" s="54" t="s">
        <v>7</v>
      </c>
      <c r="D54" s="55" t="s">
        <v>7</v>
      </c>
      <c r="E54" s="55" t="s">
        <v>7</v>
      </c>
      <c r="F54" s="56" t="s">
        <v>7</v>
      </c>
      <c r="G54" s="57" t="s">
        <v>7</v>
      </c>
      <c r="H54" s="55" t="s">
        <v>7</v>
      </c>
      <c r="I54" s="55" t="s">
        <v>7</v>
      </c>
      <c r="J54" s="58" t="s">
        <v>7</v>
      </c>
      <c r="K54" s="54" t="s">
        <v>7</v>
      </c>
      <c r="L54" s="55" t="s">
        <v>7</v>
      </c>
      <c r="M54" s="55" t="s">
        <v>7</v>
      </c>
      <c r="N54" s="56" t="s">
        <v>7</v>
      </c>
      <c r="O54" s="57" t="s">
        <v>7</v>
      </c>
      <c r="P54" s="55" t="s">
        <v>7</v>
      </c>
      <c r="Q54" s="55" t="s">
        <v>7</v>
      </c>
      <c r="R54" s="58" t="s">
        <v>7</v>
      </c>
      <c r="S54" s="121">
        <v>0.012</v>
      </c>
      <c r="T54" s="101">
        <v>0.028</v>
      </c>
      <c r="U54" s="155">
        <v>0.058</v>
      </c>
      <c r="V54" s="102">
        <v>0.031</v>
      </c>
      <c r="W54" s="156">
        <f>AVERAGE(S54:V54)</f>
        <v>0.03225</v>
      </c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</row>
    <row r="55" spans="1:104" ht="10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2"/>
      <c r="T55" s="22"/>
      <c r="U55" s="22"/>
      <c r="V55" s="22"/>
      <c r="W55" s="23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</row>
    <row r="56" spans="2:104" ht="10.5">
      <c r="B56" s="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59"/>
      <c r="T56" s="24"/>
      <c r="U56" s="24"/>
      <c r="V56" s="24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</row>
    <row r="57" spans="2:104" ht="10.5">
      <c r="B57" s="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22"/>
      <c r="T57" s="122"/>
      <c r="U57" s="122"/>
      <c r="V57" s="122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</row>
  </sheetData>
  <mergeCells count="17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D5:F5"/>
    <mergeCell ref="D6:J6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愛知県</cp:lastModifiedBy>
  <cp:lastPrinted>2007-06-20T00:38:55Z</cp:lastPrinted>
  <dcterms:created xsi:type="dcterms:W3CDTF">2006-12-20T08:29:13Z</dcterms:created>
  <dcterms:modified xsi:type="dcterms:W3CDTF">2011-09-27T01:23:03Z</dcterms:modified>
  <cp:category/>
  <cp:version/>
  <cp:contentType/>
  <cp:contentStatus/>
</cp:coreProperties>
</file>