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570" activeTab="0"/>
  </bookViews>
  <sheets>
    <sheet name="高浜市" sheetId="1" r:id="rId1"/>
  </sheets>
  <definedNames>
    <definedName name="_xlnm.Print_Area" localSheetId="0">'高浜市'!$A$1:$W$56</definedName>
    <definedName name="_xlnm.Print_Titles" localSheetId="0">'高浜市'!$B:$B</definedName>
  </definedNames>
  <calcPr fullCalcOnLoad="1"/>
</workbook>
</file>

<file path=xl/sharedStrings.xml><?xml version="1.0" encoding="utf-8"?>
<sst xmlns="http://schemas.openxmlformats.org/spreadsheetml/2006/main" count="635" uniqueCount="75">
  <si>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</si>
  <si>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</si>
  <si>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</si>
  <si>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</si>
  <si>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</si>
  <si>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</si>
  <si>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</si>
  <si>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</si>
  <si>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</si>
  <si>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</si>
  <si>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</si>
  <si>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</si>
  <si>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</si>
  <si>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</si>
  <si>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</si>
  <si>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</si>
  <si>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</si>
  <si>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</si>
  <si>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</si>
  <si>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</si>
  <si>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</si>
  <si>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</si>
  <si>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</si>
  <si>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</si>
  <si>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</si>
  <si>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</si>
  <si>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</si>
  <si>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</si>
  <si>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</si>
  <si>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</si>
  <si>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</si>
  <si>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</si>
  <si>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</si>
  <si>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</si>
  <si>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</si>
  <si>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</si>
  <si>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</si>
  <si>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</si>
  <si>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</si>
  <si>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</si>
  <si>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</si>
  <si>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</si>
  <si>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</si>
  <si>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</si>
  <si>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</si>
  <si>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</si>
  <si>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</si>
  <si>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</si>
  <si>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</si>
  <si>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</si>
  <si>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</si>
  <si>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</si>
  <si>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</si>
  <si>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</si>
  <si>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</si>
  <si>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</si>
  <si>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</si>
  <si>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</si>
  <si>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</si>
  <si>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</si>
  <si>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</si>
  <si>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</si>
  <si>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</si>
  <si>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年平均値</t>
  </si>
  <si>
    <t>全毒性等量(小計）</t>
  </si>
  <si>
    <t>高　浜　市</t>
  </si>
  <si>
    <t>・＊は検出下限値以上定量下限値未満の値</t>
  </si>
  <si>
    <t>・ＮＤは検出下限値未満の値</t>
  </si>
  <si>
    <t>高浜エコハウス屋上（高浜市沢渡町四丁目地内）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</si>
  <si>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</si>
  <si>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/>
  </si>
  <si>
    <t>ND</t>
  </si>
  <si>
    <t>*</t>
  </si>
  <si>
    <t>＊</t>
  </si>
  <si>
    <t>2009（平成21）年度ダイオキシン類大気環境調査結果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</si>
</sst>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_ "/>
    <numFmt numFmtId="180" formatCode="0_ "/>
    <numFmt numFmtId="181" formatCode="0.00000_ "/>
    <numFmt numFmtId="182" formatCode="0;_ࠀ"/>
    <numFmt numFmtId="183" formatCode="0.0"/>
    <numFmt numFmtId="184" formatCode="0.000"/>
    <numFmt numFmtId="185" formatCode="0.0000"/>
    <numFmt numFmtId="186" formatCode="0.000000"/>
    <numFmt numFmtId="187" formatCode="0.00000"/>
    <numFmt numFmtId="188" formatCode="0.0000000000000_);[Red]\(0.0000000000000\)"/>
    <numFmt numFmtId="189" formatCode="0.00000000_);[Red]\(0.00000000\)"/>
    <numFmt numFmtId="190" formatCode="0.0_);[Red]\(0.0\)"/>
    <numFmt numFmtId="191" formatCode="##0.######"/>
    <numFmt numFmtId="192" formatCode="**0.######"/>
    <numFmt numFmtId="193" formatCode="\!0.######"/>
    <numFmt numFmtId="194" formatCode="\ \ 0.######"/>
    <numFmt numFmtId="195" formatCode="0.0000000"/>
    <numFmt numFmtId="196" formatCode="_ * #,##0.0_ ;_ * \-#,##0.0_ ;_ * &quot;-&quot;??_ ;_ @_ "/>
    <numFmt numFmtId="197" formatCode="0.00_);[Red]\(0.00\)"/>
    <numFmt numFmtId="198" formatCode="0.000000_);[Red]\(0.000000\)"/>
    <numFmt numFmtId="199" formatCode="0.0000_);[Red]\(0.0000\)"/>
    <numFmt numFmtId="200" formatCode="0.000000000000_);[Red]\(0.000000000000\)"/>
    <numFmt numFmtId="201" formatCode="0.000_);[Red]\(0.000\)"/>
    <numFmt numFmtId="202" formatCode="0.00000000000_);[Red]\(0.00000000000\)"/>
    <numFmt numFmtId="203" formatCode="0.0000000000_);[Red]\(0.0000000000\)"/>
    <numFmt numFmtId="204" formatCode="0.000000000_);[Red]\(0.000000000\)"/>
    <numFmt numFmtId="205" formatCode="0.0000000_);[Red]\(0.0000000\)"/>
    <numFmt numFmtId="206" formatCode="0.00000_);[Red]\(0.00000\)"/>
    <numFmt numFmtId="207" formatCode="0.00000000"/>
    <numFmt numFmtId="208" formatCode="yyyy\.m\.d"/>
    <numFmt numFmtId="209" formatCode="\(@\)"/>
    <numFmt numFmtId="210" formatCode="0_);[Red]\(0\)"/>
    <numFmt numFmtId="211" formatCode="yyyy\.mm\.dd"/>
    <numFmt numFmtId="212" formatCode="[&gt;10]??0\ \ \ \ \ \ \ \ \ \ \ \ \ ;0.0???????????"/>
    <numFmt numFmtId="213" formatCode="[&gt;100]?0\ \ \ \ \ \ \ \ \ \ \ \ \ ;0.0???????????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78" fontId="0" fillId="0" borderId="0" xfId="21" applyNumberFormat="1" applyFill="1" applyBorder="1" applyAlignment="1">
      <alignment horizontal="center"/>
      <protection/>
    </xf>
    <xf numFmtId="177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1" fontId="0" fillId="0" borderId="0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13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20" xfId="21" applyNumberFormat="1" applyFill="1" applyBorder="1" applyProtection="1">
      <alignment/>
      <protection locked="0"/>
    </xf>
    <xf numFmtId="0" fontId="0" fillId="0" borderId="21" xfId="21" applyNumberFormat="1" applyFill="1" applyBorder="1" applyProtection="1">
      <alignment/>
      <protection locked="0"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16" xfId="21" applyNumberFormat="1" applyFon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3" xfId="21" applyNumberFormat="1" applyFill="1" applyBorder="1" applyProtection="1">
      <alignment/>
      <protection locked="0"/>
    </xf>
    <xf numFmtId="0" fontId="0" fillId="0" borderId="34" xfId="21" applyNumberFormat="1" applyFill="1" applyBorder="1" applyProtection="1">
      <alignment/>
      <protection locked="0"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5" xfId="21" applyFont="1" applyFill="1" applyBorder="1" applyAlignment="1" applyProtection="1">
      <alignment/>
      <protection locked="0"/>
    </xf>
    <xf numFmtId="0" fontId="0" fillId="0" borderId="36" xfId="21" applyFont="1" applyFill="1" applyBorder="1" applyAlignment="1" applyProtection="1">
      <alignment/>
      <protection/>
    </xf>
    <xf numFmtId="0" fontId="0" fillId="0" borderId="36" xfId="21" applyFill="1" applyBorder="1" applyAlignment="1">
      <alignment horizontal="center"/>
      <protection/>
    </xf>
    <xf numFmtId="0" fontId="0" fillId="0" borderId="37" xfId="21" applyFill="1" applyBorder="1">
      <alignment/>
      <protection/>
    </xf>
    <xf numFmtId="0" fontId="0" fillId="0" borderId="38" xfId="21" applyFont="1" applyFill="1" applyBorder="1" applyAlignment="1" applyProtection="1">
      <alignment/>
      <protection locked="0"/>
    </xf>
    <xf numFmtId="0" fontId="0" fillId="0" borderId="39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40" xfId="21" applyFill="1" applyBorder="1">
      <alignment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42" xfId="21" applyFont="1" applyFill="1" applyBorder="1" applyAlignment="1">
      <alignment horizontal="center" wrapText="1"/>
      <protection/>
    </xf>
    <xf numFmtId="0" fontId="0" fillId="0" borderId="43" xfId="21" applyFill="1" applyBorder="1" applyAlignment="1" quotePrefix="1">
      <alignment horizontal="left"/>
      <protection/>
    </xf>
    <xf numFmtId="0" fontId="0" fillId="0" borderId="12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44" xfId="21" applyNumberFormat="1" applyFill="1" applyBorder="1" applyProtection="1">
      <alignment/>
      <protection locked="0"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44" xfId="21" applyNumberFormat="1" applyFill="1" applyBorder="1" applyAlignment="1">
      <alignment horizontal="center"/>
      <protection/>
    </xf>
    <xf numFmtId="0" fontId="0" fillId="0" borderId="20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45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41" xfId="21" applyNumberFormat="1" applyFill="1" applyBorder="1" applyProtection="1">
      <alignment/>
      <protection locked="0"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6" xfId="21" applyNumberFormat="1" applyFont="1" applyFill="1" applyBorder="1" applyAlignment="1">
      <alignment horizontal="center"/>
      <protection/>
    </xf>
    <xf numFmtId="0" fontId="0" fillId="0" borderId="47" xfId="21" applyFont="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33" xfId="21" applyNumberFormat="1" applyFill="1" applyBorder="1" applyAlignment="1">
      <alignment horizontal="center"/>
      <protection/>
    </xf>
    <xf numFmtId="0" fontId="0" fillId="0" borderId="49" xfId="21" applyNumberFormat="1" applyFill="1" applyBorder="1" applyAlignment="1">
      <alignment horizontal="center"/>
      <protection/>
    </xf>
    <xf numFmtId="0" fontId="0" fillId="0" borderId="43" xfId="21" applyFont="1" applyFill="1" applyBorder="1">
      <alignment/>
      <protection/>
    </xf>
    <xf numFmtId="0" fontId="0" fillId="0" borderId="50" xfId="21" applyNumberFormat="1" applyFill="1" applyBorder="1" applyProtection="1">
      <alignment/>
      <protection locked="0"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7" xfId="21" applyFont="1" applyFill="1" applyBorder="1" applyAlignment="1">
      <alignment horizontal="left"/>
      <protection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33" xfId="21" applyNumberFormat="1" applyFont="1" applyFill="1" applyBorder="1" applyAlignment="1">
      <alignment horizontal="center"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44" xfId="21" applyNumberFormat="1" applyFill="1" applyBorder="1" applyProtection="1">
      <alignment/>
      <protection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53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54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0" fontId="0" fillId="0" borderId="55" xfId="21" applyNumberFormat="1" applyFont="1" applyFill="1" applyBorder="1" applyAlignment="1" applyProtection="1">
      <alignment horizontal="center"/>
      <protection locked="0"/>
    </xf>
    <xf numFmtId="0" fontId="0" fillId="0" borderId="56" xfId="21" applyNumberFormat="1" applyFill="1" applyBorder="1" applyAlignment="1" applyProtection="1">
      <alignment horizontal="center"/>
      <protection locked="0"/>
    </xf>
    <xf numFmtId="0" fontId="0" fillId="0" borderId="56" xfId="21" applyNumberFormat="1" applyFill="1" applyBorder="1" applyAlignment="1" applyProtection="1">
      <alignment horizontal="center"/>
      <protection/>
    </xf>
    <xf numFmtId="0" fontId="0" fillId="0" borderId="57" xfId="21" applyNumberFormat="1" applyFill="1" applyBorder="1" applyAlignment="1" applyProtection="1">
      <alignment horizontal="center"/>
      <protection/>
    </xf>
    <xf numFmtId="0" fontId="0" fillId="0" borderId="55" xfId="21" applyNumberFormat="1" applyFill="1" applyBorder="1" applyAlignment="1" applyProtection="1">
      <alignment horizontal="center"/>
      <protection locked="0"/>
    </xf>
    <xf numFmtId="0" fontId="0" fillId="0" borderId="58" xfId="21" applyNumberFormat="1" applyFill="1" applyBorder="1" applyAlignment="1" applyProtection="1">
      <alignment horizontal="center"/>
      <protection/>
    </xf>
    <xf numFmtId="0" fontId="0" fillId="0" borderId="59" xfId="21" applyNumberForma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 locked="0"/>
    </xf>
    <xf numFmtId="0" fontId="0" fillId="0" borderId="20" xfId="21" applyNumberFormat="1" applyFill="1" applyBorder="1" applyAlignment="1" applyProtection="1">
      <alignment horizontal="center"/>
      <protection locked="0"/>
    </xf>
    <xf numFmtId="0" fontId="0" fillId="0" borderId="21" xfId="21" applyNumberFormat="1" applyFill="1" applyBorder="1" applyAlignment="1" applyProtection="1">
      <alignment horizontal="center"/>
      <protection locked="0"/>
    </xf>
    <xf numFmtId="0" fontId="0" fillId="0" borderId="59" xfId="21" applyNumberFormat="1" applyFill="1" applyBorder="1" applyAlignment="1" applyProtection="1">
      <alignment horizontal="center"/>
      <protection locked="0"/>
    </xf>
    <xf numFmtId="0" fontId="0" fillId="0" borderId="3" xfId="21" applyNumberFormat="1" applyFont="1" applyFill="1" applyBorder="1" applyAlignment="1" applyProtection="1">
      <alignment horizontal="center"/>
      <protection locked="0"/>
    </xf>
    <xf numFmtId="0" fontId="0" fillId="0" borderId="3" xfId="21" applyNumberFormat="1" applyFill="1" applyBorder="1" applyAlignment="1" applyProtection="1">
      <alignment horizontal="center"/>
      <protection locked="0"/>
    </xf>
    <xf numFmtId="0" fontId="0" fillId="0" borderId="4" xfId="21" applyNumberFormat="1" applyFill="1" applyBorder="1" applyAlignment="1" applyProtection="1">
      <alignment horizontal="center"/>
      <protection locked="0"/>
    </xf>
    <xf numFmtId="0" fontId="0" fillId="0" borderId="60" xfId="21" applyNumberFormat="1" applyFill="1" applyBorder="1" applyAlignment="1" applyProtection="1">
      <alignment horizontal="center"/>
      <protection locked="0"/>
    </xf>
    <xf numFmtId="0" fontId="0" fillId="0" borderId="33" xfId="21" applyNumberFormat="1" applyFill="1" applyBorder="1" applyAlignment="1" applyProtection="1">
      <alignment horizontal="center"/>
      <protection locked="0"/>
    </xf>
    <xf numFmtId="0" fontId="0" fillId="0" borderId="34" xfId="21" applyNumberFormat="1" applyFill="1" applyBorder="1" applyAlignment="1" applyProtection="1">
      <alignment horizontal="center"/>
      <protection locked="0"/>
    </xf>
    <xf numFmtId="0" fontId="0" fillId="0" borderId="13" xfId="21" applyNumberFormat="1" applyFill="1" applyBorder="1" applyAlignment="1" applyProtection="1">
      <alignment horizontal="center"/>
      <protection locked="0"/>
    </xf>
    <xf numFmtId="0" fontId="0" fillId="0" borderId="19" xfId="21" applyNumberFormat="1" applyFill="1" applyBorder="1" applyAlignment="1" applyProtection="1">
      <alignment horizontal="center"/>
      <protection locked="0"/>
    </xf>
    <xf numFmtId="0" fontId="0" fillId="0" borderId="56" xfId="21" applyNumberFormat="1" applyFont="1" applyFill="1" applyBorder="1" applyAlignment="1" applyProtection="1">
      <alignment horizontal="center"/>
      <protection locked="0"/>
    </xf>
    <xf numFmtId="0" fontId="0" fillId="0" borderId="16" xfId="21" applyNumberFormat="1" applyFont="1" applyFill="1" applyBorder="1" applyAlignment="1" applyProtection="1">
      <alignment horizontal="center"/>
      <protection locked="0"/>
    </xf>
    <xf numFmtId="0" fontId="0" fillId="0" borderId="54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Protection="1">
      <alignment/>
      <protection locked="0"/>
    </xf>
    <xf numFmtId="184" fontId="0" fillId="0" borderId="44" xfId="21" applyNumberFormat="1" applyFont="1" applyFill="1" applyBorder="1" applyProtection="1">
      <alignment/>
      <protection locked="0"/>
    </xf>
    <xf numFmtId="184" fontId="0" fillId="0" borderId="44" xfId="21" applyNumberFormat="1" applyFill="1" applyBorder="1" applyProtection="1">
      <alignment/>
      <protection locked="0"/>
    </xf>
    <xf numFmtId="184" fontId="0" fillId="0" borderId="21" xfId="21" applyNumberFormat="1" applyFill="1" applyBorder="1" applyProtection="1">
      <alignment/>
      <protection locked="0"/>
    </xf>
    <xf numFmtId="2" fontId="0" fillId="0" borderId="21" xfId="21" applyNumberFormat="1" applyFill="1" applyBorder="1" applyProtection="1">
      <alignment/>
      <protection locked="0"/>
    </xf>
    <xf numFmtId="2" fontId="0" fillId="0" borderId="41" xfId="21" applyNumberFormat="1" applyFill="1" applyBorder="1" applyProtection="1">
      <alignment/>
      <protection locked="0"/>
    </xf>
    <xf numFmtId="0" fontId="0" fillId="0" borderId="41" xfId="21" applyNumberFormat="1" applyFont="1" applyFill="1" applyBorder="1" applyAlignment="1">
      <alignment horizontal="center"/>
      <protection/>
    </xf>
    <xf numFmtId="0" fontId="0" fillId="0" borderId="44" xfId="21" applyNumberFormat="1" applyFill="1" applyBorder="1" applyAlignment="1" applyProtection="1">
      <alignment horizontal="right"/>
      <protection locked="0"/>
    </xf>
    <xf numFmtId="2" fontId="0" fillId="0" borderId="44" xfId="21" applyNumberFormat="1" applyFill="1" applyBorder="1" applyProtection="1">
      <alignment/>
      <protection locked="0"/>
    </xf>
    <xf numFmtId="185" fontId="0" fillId="0" borderId="16" xfId="21" applyNumberFormat="1" applyFill="1" applyBorder="1" applyAlignment="1">
      <alignment horizontal="center"/>
      <protection/>
    </xf>
    <xf numFmtId="0" fontId="0" fillId="0" borderId="41" xfId="21" applyNumberFormat="1" applyFont="1" applyFill="1" applyBorder="1" applyProtection="1">
      <alignment/>
      <protection locked="0"/>
    </xf>
    <xf numFmtId="0" fontId="0" fillId="0" borderId="3" xfId="21" applyNumberFormat="1" applyFont="1" applyFill="1" applyBorder="1" applyProtection="1">
      <alignment/>
      <protection locked="0"/>
    </xf>
    <xf numFmtId="185" fontId="0" fillId="0" borderId="20" xfId="21" applyNumberFormat="1" applyFill="1" applyBorder="1" applyAlignment="1">
      <alignment horizontal="center"/>
      <protection/>
    </xf>
    <xf numFmtId="0" fontId="0" fillId="0" borderId="33" xfId="21" applyNumberFormat="1" applyFont="1" applyFill="1" applyBorder="1" applyProtection="1">
      <alignment/>
      <protection locked="0"/>
    </xf>
    <xf numFmtId="195" fontId="0" fillId="0" borderId="33" xfId="21" applyNumberFormat="1" applyFill="1" applyBorder="1" applyAlignment="1">
      <alignment horizontal="center"/>
      <protection/>
    </xf>
    <xf numFmtId="207" fontId="0" fillId="0" borderId="49" xfId="21" applyNumberFormat="1" applyFill="1" applyBorder="1" applyAlignment="1">
      <alignment horizontal="center"/>
      <protection/>
    </xf>
    <xf numFmtId="0" fontId="0" fillId="0" borderId="44" xfId="21" applyNumberFormat="1" applyFont="1" applyFill="1" applyBorder="1" applyProtection="1">
      <alignment/>
      <protection locked="0"/>
    </xf>
    <xf numFmtId="207" fontId="0" fillId="0" borderId="32" xfId="21" applyNumberFormat="1" applyFill="1" applyBorder="1" applyAlignment="1">
      <alignment horizontal="center"/>
      <protection/>
    </xf>
    <xf numFmtId="0" fontId="0" fillId="0" borderId="27" xfId="21" applyNumberFormat="1" applyFill="1" applyBorder="1" applyProtection="1">
      <alignment/>
      <protection locked="0"/>
    </xf>
    <xf numFmtId="2" fontId="0" fillId="0" borderId="61" xfId="21" applyNumberFormat="1" applyFill="1" applyBorder="1" applyProtection="1">
      <alignment/>
      <protection locked="0"/>
    </xf>
    <xf numFmtId="0" fontId="0" fillId="0" borderId="61" xfId="21" applyNumberFormat="1" applyFill="1" applyBorder="1" applyProtection="1">
      <alignment/>
      <protection locked="0"/>
    </xf>
    <xf numFmtId="2" fontId="0" fillId="0" borderId="44" xfId="21" applyNumberFormat="1" applyFill="1" applyBorder="1" applyProtection="1">
      <alignment/>
      <protection/>
    </xf>
    <xf numFmtId="0" fontId="0" fillId="0" borderId="61" xfId="21" applyNumberFormat="1" applyFill="1" applyBorder="1" applyProtection="1">
      <alignment/>
      <protection/>
    </xf>
    <xf numFmtId="183" fontId="0" fillId="0" borderId="51" xfId="21" applyNumberFormat="1" applyFill="1" applyBorder="1" applyProtection="1">
      <alignment/>
      <protection/>
    </xf>
    <xf numFmtId="183" fontId="0" fillId="0" borderId="62" xfId="21" applyNumberFormat="1" applyFill="1" applyBorder="1" applyProtection="1">
      <alignment/>
      <protection/>
    </xf>
    <xf numFmtId="0" fontId="0" fillId="0" borderId="63" xfId="21" applyNumberFormat="1" applyFill="1" applyBorder="1" applyProtection="1">
      <alignment/>
      <protection/>
    </xf>
    <xf numFmtId="0" fontId="0" fillId="0" borderId="53" xfId="21" applyNumberFormat="1" applyFill="1" applyBorder="1" applyProtection="1">
      <alignment/>
      <protection/>
    </xf>
    <xf numFmtId="2" fontId="0" fillId="0" borderId="41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183" fontId="0" fillId="0" borderId="41" xfId="21" applyNumberFormat="1" applyFill="1" applyBorder="1" applyProtection="1">
      <alignment/>
      <protection/>
    </xf>
    <xf numFmtId="184" fontId="0" fillId="0" borderId="48" xfId="21" applyNumberFormat="1" applyFill="1" applyBorder="1" applyAlignment="1">
      <alignment horizontal="center"/>
      <protection/>
    </xf>
    <xf numFmtId="0" fontId="10" fillId="0" borderId="64" xfId="21" applyFont="1" applyFill="1" applyBorder="1" applyAlignment="1">
      <alignment horizontal="center" textRotation="90"/>
      <protection/>
    </xf>
    <xf numFmtId="0" fontId="10" fillId="0" borderId="65" xfId="21" applyFont="1" applyFill="1" applyBorder="1" applyAlignment="1">
      <alignment horizontal="center" textRotation="90"/>
      <protection/>
    </xf>
    <xf numFmtId="0" fontId="10" fillId="0" borderId="48" xfId="21" applyFont="1" applyFill="1" applyBorder="1" applyAlignment="1">
      <alignment horizontal="center" textRotation="90"/>
      <protection/>
    </xf>
    <xf numFmtId="0" fontId="0" fillId="0" borderId="47" xfId="21" applyFont="1" applyFill="1" applyBorder="1" applyAlignment="1">
      <alignment horizontal="center" wrapText="1"/>
      <protection/>
    </xf>
    <xf numFmtId="0" fontId="0" fillId="0" borderId="36" xfId="21" applyFont="1" applyFill="1" applyBorder="1" applyAlignment="1">
      <alignment horizontal="center" wrapText="1"/>
      <protection/>
    </xf>
    <xf numFmtId="0" fontId="0" fillId="0" borderId="37" xfId="21" applyFont="1" applyFill="1" applyBorder="1" applyAlignment="1">
      <alignment horizontal="center" wrapText="1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47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36" xfId="21" applyFont="1" applyFill="1" applyBorder="1" applyAlignment="1" applyProtection="1">
      <alignment horizontal="left"/>
      <protection/>
    </xf>
    <xf numFmtId="0" fontId="0" fillId="0" borderId="7" xfId="21" applyFont="1" applyFill="1" applyBorder="1" applyAlignment="1" applyProtection="1">
      <alignment horizontal="left"/>
      <protection/>
    </xf>
    <xf numFmtId="0" fontId="0" fillId="0" borderId="68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 vertical="center" textRotation="90"/>
      <protection/>
    </xf>
    <xf numFmtId="0" fontId="0" fillId="0" borderId="65" xfId="21" applyFont="1" applyFill="1" applyBorder="1" applyAlignment="1">
      <alignment horizontal="center" vertical="center" textRotation="90"/>
      <protection/>
    </xf>
    <xf numFmtId="0" fontId="0" fillId="0" borderId="48" xfId="21" applyFont="1" applyFill="1" applyBorder="1" applyAlignment="1">
      <alignment horizontal="center" vertical="center" textRotation="90"/>
      <protection/>
    </xf>
    <xf numFmtId="0" fontId="9" fillId="0" borderId="64" xfId="21" applyFont="1" applyFill="1" applyBorder="1" applyAlignment="1">
      <alignment horizontal="center" vertical="center" textRotation="90"/>
      <protection/>
    </xf>
    <xf numFmtId="0" fontId="9" fillId="0" borderId="65" xfId="21" applyFont="1" applyFill="1" applyBorder="1" applyAlignment="1">
      <alignment horizontal="center" vertical="center" textRotation="90"/>
      <protection/>
    </xf>
    <xf numFmtId="0" fontId="9" fillId="0" borderId="48" xfId="21" applyFont="1" applyFill="1" applyBorder="1" applyAlignment="1">
      <alignment horizontal="center" vertical="center" textRotation="90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1">
      <selection activeCell="A2" sqref="A2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67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65" t="s">
        <v>74</v>
      </c>
      <c r="K1" s="66"/>
    </row>
    <row r="2" spans="2:18" ht="10.5">
      <c r="B2" s="1"/>
      <c r="C2" s="66"/>
      <c r="K2" s="66"/>
      <c r="R2" s="16" t="s">
        <v>66</v>
      </c>
    </row>
    <row r="3" spans="2:18" ht="10.5">
      <c r="B3" s="1"/>
      <c r="C3" s="66"/>
      <c r="K3" s="66"/>
      <c r="R3" s="66" t="s">
        <v>67</v>
      </c>
    </row>
    <row r="4" spans="2:18" ht="11.25" thickBot="1">
      <c r="B4" s="1"/>
      <c r="C4" s="66"/>
      <c r="K4" s="66"/>
      <c r="R4" s="66"/>
    </row>
    <row r="5" spans="1:23" ht="10.5">
      <c r="A5" s="187" t="s">
        <v>0</v>
      </c>
      <c r="B5" s="188"/>
      <c r="C5" s="68"/>
      <c r="D5" s="193" t="s">
        <v>65</v>
      </c>
      <c r="E5" s="193"/>
      <c r="F5" s="193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70"/>
      <c r="T5" s="70"/>
      <c r="U5" s="70"/>
      <c r="V5" s="70"/>
      <c r="W5" s="71"/>
    </row>
    <row r="6" spans="1:23" ht="11.25" thickBot="1">
      <c r="A6" s="189" t="s">
        <v>1</v>
      </c>
      <c r="B6" s="190"/>
      <c r="C6" s="72"/>
      <c r="D6" s="194" t="s">
        <v>68</v>
      </c>
      <c r="E6" s="194"/>
      <c r="F6" s="194"/>
      <c r="G6" s="194"/>
      <c r="H6" s="194"/>
      <c r="I6" s="194"/>
      <c r="J6" s="194"/>
      <c r="K6" s="194"/>
      <c r="L6" s="73"/>
      <c r="M6" s="73"/>
      <c r="N6" s="73"/>
      <c r="O6" s="73"/>
      <c r="P6" s="73"/>
      <c r="Q6" s="74"/>
      <c r="R6" s="74"/>
      <c r="S6" s="75"/>
      <c r="T6" s="75"/>
      <c r="U6" s="75"/>
      <c r="V6" s="75"/>
      <c r="W6" s="76"/>
    </row>
    <row r="7" spans="1:23" ht="21" customHeight="1">
      <c r="A7" s="191" t="s">
        <v>2</v>
      </c>
      <c r="B7" s="192"/>
      <c r="C7" s="197" t="s">
        <v>3</v>
      </c>
      <c r="D7" s="185"/>
      <c r="E7" s="185"/>
      <c r="F7" s="186"/>
      <c r="G7" s="184" t="s">
        <v>4</v>
      </c>
      <c r="H7" s="185"/>
      <c r="I7" s="185"/>
      <c r="J7" s="186"/>
      <c r="K7" s="184" t="s">
        <v>5</v>
      </c>
      <c r="L7" s="185"/>
      <c r="M7" s="185"/>
      <c r="N7" s="186"/>
      <c r="O7" s="184" t="s">
        <v>6</v>
      </c>
      <c r="P7" s="185"/>
      <c r="Q7" s="185"/>
      <c r="R7" s="186"/>
      <c r="S7" s="21" t="s">
        <v>3</v>
      </c>
      <c r="T7" s="22" t="s">
        <v>4</v>
      </c>
      <c r="U7" s="22" t="s">
        <v>5</v>
      </c>
      <c r="V7" s="23" t="s">
        <v>6</v>
      </c>
      <c r="W7" s="24" t="s">
        <v>63</v>
      </c>
    </row>
    <row r="8" spans="1:23" ht="24.75" customHeight="1" thickBot="1">
      <c r="A8" s="189" t="s">
        <v>7</v>
      </c>
      <c r="B8" s="198"/>
      <c r="C8" s="2" t="s">
        <v>45</v>
      </c>
      <c r="D8" s="3"/>
      <c r="E8" s="4" t="s">
        <v>8</v>
      </c>
      <c r="F8" s="5" t="s">
        <v>9</v>
      </c>
      <c r="G8" s="6" t="s">
        <v>69</v>
      </c>
      <c r="H8" s="3"/>
      <c r="I8" s="4" t="s">
        <v>8</v>
      </c>
      <c r="J8" s="7" t="s">
        <v>9</v>
      </c>
      <c r="K8" s="8" t="s">
        <v>69</v>
      </c>
      <c r="L8" s="3"/>
      <c r="M8" s="4" t="s">
        <v>8</v>
      </c>
      <c r="N8" s="5" t="s">
        <v>9</v>
      </c>
      <c r="O8" s="6" t="s">
        <v>69</v>
      </c>
      <c r="P8" s="3"/>
      <c r="Q8" s="4" t="s">
        <v>8</v>
      </c>
      <c r="R8" s="7" t="s">
        <v>9</v>
      </c>
      <c r="S8" s="77" t="s">
        <v>46</v>
      </c>
      <c r="T8" s="78" t="s">
        <v>46</v>
      </c>
      <c r="U8" s="78" t="s">
        <v>46</v>
      </c>
      <c r="V8" s="79" t="s">
        <v>46</v>
      </c>
      <c r="W8" s="80" t="s">
        <v>46</v>
      </c>
    </row>
    <row r="9" spans="1:23" ht="10.5" customHeight="1">
      <c r="A9" s="202" t="s">
        <v>47</v>
      </c>
      <c r="B9" s="81" t="s">
        <v>10</v>
      </c>
      <c r="C9" s="132" t="s">
        <v>11</v>
      </c>
      <c r="D9" s="145" t="s">
        <v>11</v>
      </c>
      <c r="E9" s="145" t="s">
        <v>11</v>
      </c>
      <c r="F9" s="146" t="s">
        <v>11</v>
      </c>
      <c r="G9" s="82">
        <v>0.52</v>
      </c>
      <c r="H9" s="150" t="s">
        <v>70</v>
      </c>
      <c r="I9" s="55">
        <v>0.003</v>
      </c>
      <c r="J9" s="56">
        <v>0.01</v>
      </c>
      <c r="K9" s="82">
        <v>0.21</v>
      </c>
      <c r="L9" s="55" t="s">
        <v>70</v>
      </c>
      <c r="M9" s="55">
        <v>0.003</v>
      </c>
      <c r="N9" s="56">
        <v>0.01</v>
      </c>
      <c r="O9" s="82">
        <v>0.14</v>
      </c>
      <c r="P9" s="55" t="s">
        <v>70</v>
      </c>
      <c r="Q9" s="55">
        <v>0.003</v>
      </c>
      <c r="R9" s="56">
        <v>0.01</v>
      </c>
      <c r="S9" s="47" t="s">
        <v>11</v>
      </c>
      <c r="T9" s="45" t="s">
        <v>11</v>
      </c>
      <c r="U9" s="45" t="s">
        <v>11</v>
      </c>
      <c r="V9" s="48" t="s">
        <v>11</v>
      </c>
      <c r="W9" s="28" t="s">
        <v>11</v>
      </c>
    </row>
    <row r="10" spans="1:23" ht="10.5">
      <c r="A10" s="203"/>
      <c r="B10" s="83" t="s">
        <v>12</v>
      </c>
      <c r="C10" s="129" t="s">
        <v>11</v>
      </c>
      <c r="D10" s="136" t="s">
        <v>11</v>
      </c>
      <c r="E10" s="136" t="s">
        <v>11</v>
      </c>
      <c r="F10" s="137" t="s">
        <v>11</v>
      </c>
      <c r="G10" s="84">
        <v>0.14</v>
      </c>
      <c r="H10" s="57" t="s">
        <v>70</v>
      </c>
      <c r="I10" s="57">
        <v>0.003</v>
      </c>
      <c r="J10" s="58">
        <v>0.01</v>
      </c>
      <c r="K10" s="84">
        <v>0.066</v>
      </c>
      <c r="L10" s="57" t="s">
        <v>70</v>
      </c>
      <c r="M10" s="57">
        <v>0.003</v>
      </c>
      <c r="N10" s="58">
        <v>0.01</v>
      </c>
      <c r="O10" s="84">
        <v>0.071</v>
      </c>
      <c r="P10" s="57" t="s">
        <v>70</v>
      </c>
      <c r="Q10" s="57">
        <v>0.003</v>
      </c>
      <c r="R10" s="58">
        <v>0.01</v>
      </c>
      <c r="S10" s="85" t="s">
        <v>11</v>
      </c>
      <c r="T10" s="86" t="s">
        <v>11</v>
      </c>
      <c r="U10" s="86" t="s">
        <v>11</v>
      </c>
      <c r="V10" s="87" t="s">
        <v>11</v>
      </c>
      <c r="W10" s="29" t="s">
        <v>11</v>
      </c>
    </row>
    <row r="11" spans="1:23" ht="10.5">
      <c r="A11" s="203"/>
      <c r="B11" s="88" t="s">
        <v>13</v>
      </c>
      <c r="C11" s="147" t="s">
        <v>11</v>
      </c>
      <c r="D11" s="135" t="s">
        <v>11</v>
      </c>
      <c r="E11" s="135" t="s">
        <v>11</v>
      </c>
      <c r="F11" s="148" t="s">
        <v>11</v>
      </c>
      <c r="G11" s="151">
        <v>0.0015</v>
      </c>
      <c r="H11" s="59" t="s">
        <v>71</v>
      </c>
      <c r="I11" s="59">
        <v>0.003</v>
      </c>
      <c r="J11" s="60">
        <v>0.01</v>
      </c>
      <c r="K11" s="84">
        <v>0.0015</v>
      </c>
      <c r="L11" s="59" t="s">
        <v>71</v>
      </c>
      <c r="M11" s="59">
        <v>0.003</v>
      </c>
      <c r="N11" s="60">
        <v>0.01</v>
      </c>
      <c r="O11" s="84">
        <v>0.0015</v>
      </c>
      <c r="P11" s="59" t="s">
        <v>71</v>
      </c>
      <c r="Q11" s="59">
        <v>0.003</v>
      </c>
      <c r="R11" s="60">
        <v>0.01</v>
      </c>
      <c r="S11" s="89" t="s">
        <v>11</v>
      </c>
      <c r="T11" s="90">
        <f>G11</f>
        <v>0.0015</v>
      </c>
      <c r="U11" s="90">
        <f>K11</f>
        <v>0.0015</v>
      </c>
      <c r="V11" s="91">
        <f>O11</f>
        <v>0.0015</v>
      </c>
      <c r="W11" s="29" t="s">
        <v>11</v>
      </c>
    </row>
    <row r="12" spans="1:23" ht="10.5">
      <c r="A12" s="203"/>
      <c r="B12" s="88" t="s">
        <v>14</v>
      </c>
      <c r="C12" s="129" t="s">
        <v>11</v>
      </c>
      <c r="D12" s="136" t="s">
        <v>11</v>
      </c>
      <c r="E12" s="136" t="s">
        <v>11</v>
      </c>
      <c r="F12" s="137" t="s">
        <v>11</v>
      </c>
      <c r="G12" s="152">
        <v>0.004</v>
      </c>
      <c r="H12" s="59" t="s">
        <v>72</v>
      </c>
      <c r="I12" s="57">
        <v>0.003</v>
      </c>
      <c r="J12" s="153">
        <v>0.01</v>
      </c>
      <c r="K12" s="84">
        <v>0.006</v>
      </c>
      <c r="L12" s="59" t="s">
        <v>72</v>
      </c>
      <c r="M12" s="57">
        <v>0.003</v>
      </c>
      <c r="N12" s="153">
        <v>0.01</v>
      </c>
      <c r="O12" s="84">
        <v>0.0015</v>
      </c>
      <c r="P12" s="59" t="s">
        <v>71</v>
      </c>
      <c r="Q12" s="57">
        <v>0.003</v>
      </c>
      <c r="R12" s="153">
        <v>0.01</v>
      </c>
      <c r="S12" s="89" t="s">
        <v>11</v>
      </c>
      <c r="T12" s="90">
        <f>G12</f>
        <v>0.004</v>
      </c>
      <c r="U12" s="90">
        <f>K12</f>
        <v>0.006</v>
      </c>
      <c r="V12" s="91">
        <f>O12</f>
        <v>0.0015</v>
      </c>
      <c r="W12" s="29" t="s">
        <v>11</v>
      </c>
    </row>
    <row r="13" spans="1:23" ht="10.5">
      <c r="A13" s="203"/>
      <c r="B13" s="83" t="s">
        <v>15</v>
      </c>
      <c r="C13" s="129" t="s">
        <v>11</v>
      </c>
      <c r="D13" s="135" t="s">
        <v>11</v>
      </c>
      <c r="E13" s="136" t="s">
        <v>11</v>
      </c>
      <c r="F13" s="137" t="s">
        <v>11</v>
      </c>
      <c r="G13" s="84">
        <v>0.003</v>
      </c>
      <c r="H13" s="59" t="s">
        <v>71</v>
      </c>
      <c r="I13" s="57">
        <v>0.006</v>
      </c>
      <c r="J13" s="154">
        <v>0.02</v>
      </c>
      <c r="K13" s="84">
        <v>0.003</v>
      </c>
      <c r="L13" s="59" t="s">
        <v>71</v>
      </c>
      <c r="M13" s="57">
        <v>0.006</v>
      </c>
      <c r="N13" s="154">
        <v>0.02</v>
      </c>
      <c r="O13" s="84">
        <v>0.003</v>
      </c>
      <c r="P13" s="59" t="s">
        <v>71</v>
      </c>
      <c r="Q13" s="57">
        <v>0.006</v>
      </c>
      <c r="R13" s="154">
        <v>0.02</v>
      </c>
      <c r="S13" s="85" t="s">
        <v>11</v>
      </c>
      <c r="T13" s="90">
        <f>G13*0.1</f>
        <v>0.00030000000000000003</v>
      </c>
      <c r="U13" s="90">
        <f>K13*0.1</f>
        <v>0.00030000000000000003</v>
      </c>
      <c r="V13" s="91">
        <f>O13*0.1</f>
        <v>0.00030000000000000003</v>
      </c>
      <c r="W13" s="29" t="s">
        <v>11</v>
      </c>
    </row>
    <row r="14" spans="1:23" ht="10.5">
      <c r="A14" s="203"/>
      <c r="B14" s="83" t="s">
        <v>16</v>
      </c>
      <c r="C14" s="129" t="s">
        <v>11</v>
      </c>
      <c r="D14" s="136" t="s">
        <v>11</v>
      </c>
      <c r="E14" s="136" t="s">
        <v>11</v>
      </c>
      <c r="F14" s="137" t="s">
        <v>11</v>
      </c>
      <c r="G14" s="84">
        <v>0.007</v>
      </c>
      <c r="H14" s="59" t="s">
        <v>72</v>
      </c>
      <c r="I14" s="57">
        <v>0.006</v>
      </c>
      <c r="J14" s="154">
        <v>0.02</v>
      </c>
      <c r="K14" s="84">
        <v>0.01</v>
      </c>
      <c r="L14" s="59" t="s">
        <v>72</v>
      </c>
      <c r="M14" s="57">
        <v>0.006</v>
      </c>
      <c r="N14" s="154">
        <v>0.02</v>
      </c>
      <c r="O14" s="84">
        <v>0.017</v>
      </c>
      <c r="P14" s="59" t="s">
        <v>72</v>
      </c>
      <c r="Q14" s="57">
        <v>0.006</v>
      </c>
      <c r="R14" s="154">
        <v>0.02</v>
      </c>
      <c r="S14" s="85" t="s">
        <v>11</v>
      </c>
      <c r="T14" s="90">
        <f>G14*0.1</f>
        <v>0.0007000000000000001</v>
      </c>
      <c r="U14" s="90">
        <f>K14*0.1</f>
        <v>0.001</v>
      </c>
      <c r="V14" s="91">
        <f>O14*0.1</f>
        <v>0.0017000000000000001</v>
      </c>
      <c r="W14" s="30" t="s">
        <v>11</v>
      </c>
    </row>
    <row r="15" spans="1:23" ht="10.5">
      <c r="A15" s="203"/>
      <c r="B15" s="88" t="s">
        <v>48</v>
      </c>
      <c r="C15" s="129" t="s">
        <v>11</v>
      </c>
      <c r="D15" s="136" t="s">
        <v>11</v>
      </c>
      <c r="E15" s="136" t="s">
        <v>11</v>
      </c>
      <c r="F15" s="137" t="s">
        <v>11</v>
      </c>
      <c r="G15" s="152">
        <v>0.003</v>
      </c>
      <c r="H15" s="59" t="s">
        <v>71</v>
      </c>
      <c r="I15" s="57">
        <v>0.006</v>
      </c>
      <c r="J15" s="154">
        <v>0.02</v>
      </c>
      <c r="K15" s="84">
        <v>0.007</v>
      </c>
      <c r="L15" s="59" t="s">
        <v>72</v>
      </c>
      <c r="M15" s="57">
        <v>0.006</v>
      </c>
      <c r="N15" s="154">
        <v>0.02</v>
      </c>
      <c r="O15" s="84">
        <v>0.003</v>
      </c>
      <c r="P15" s="59" t="s">
        <v>71</v>
      </c>
      <c r="Q15" s="57">
        <v>0.006</v>
      </c>
      <c r="R15" s="154">
        <v>0.02</v>
      </c>
      <c r="S15" s="85" t="s">
        <v>11</v>
      </c>
      <c r="T15" s="90">
        <f>G15*0.1</f>
        <v>0.00030000000000000003</v>
      </c>
      <c r="U15" s="90">
        <f>K15*0.1</f>
        <v>0.0007000000000000001</v>
      </c>
      <c r="V15" s="91">
        <f>O15*0.1</f>
        <v>0.00030000000000000003</v>
      </c>
      <c r="W15" s="92" t="s">
        <v>11</v>
      </c>
    </row>
    <row r="16" spans="1:23" ht="10.5">
      <c r="A16" s="203"/>
      <c r="B16" s="83" t="s">
        <v>17</v>
      </c>
      <c r="C16" s="129" t="s">
        <v>11</v>
      </c>
      <c r="D16" s="136" t="s">
        <v>11</v>
      </c>
      <c r="E16" s="136" t="s">
        <v>11</v>
      </c>
      <c r="F16" s="137" t="s">
        <v>11</v>
      </c>
      <c r="G16" s="84">
        <v>0.046</v>
      </c>
      <c r="H16" s="57" t="s">
        <v>70</v>
      </c>
      <c r="I16" s="57">
        <v>0.006</v>
      </c>
      <c r="J16" s="153">
        <v>0.02</v>
      </c>
      <c r="K16" s="84">
        <v>0.058</v>
      </c>
      <c r="L16" s="57" t="s">
        <v>70</v>
      </c>
      <c r="M16" s="57">
        <v>0.006</v>
      </c>
      <c r="N16" s="153">
        <v>0.02</v>
      </c>
      <c r="O16" s="84">
        <v>0.099</v>
      </c>
      <c r="P16" s="57" t="s">
        <v>70</v>
      </c>
      <c r="Q16" s="57">
        <v>0.006</v>
      </c>
      <c r="R16" s="153">
        <v>0.02</v>
      </c>
      <c r="S16" s="85" t="s">
        <v>11</v>
      </c>
      <c r="T16" s="90">
        <f>G16*0.01</f>
        <v>0.00046</v>
      </c>
      <c r="U16" s="90">
        <f>K16*0.01</f>
        <v>0.00058</v>
      </c>
      <c r="V16" s="91">
        <f>O16*0.01</f>
        <v>0.00099</v>
      </c>
      <c r="W16" s="92" t="s">
        <v>11</v>
      </c>
    </row>
    <row r="17" spans="1:23" ht="11.25" thickBot="1">
      <c r="A17" s="204"/>
      <c r="B17" s="93" t="s">
        <v>18</v>
      </c>
      <c r="C17" s="138" t="s">
        <v>11</v>
      </c>
      <c r="D17" s="140" t="s">
        <v>11</v>
      </c>
      <c r="E17" s="140" t="s">
        <v>11</v>
      </c>
      <c r="F17" s="141" t="s">
        <v>11</v>
      </c>
      <c r="G17" s="155">
        <v>0.18</v>
      </c>
      <c r="H17" s="61" t="s">
        <v>70</v>
      </c>
      <c r="I17" s="61">
        <v>0.02</v>
      </c>
      <c r="J17" s="62">
        <v>0.05</v>
      </c>
      <c r="K17" s="94">
        <v>0.25</v>
      </c>
      <c r="L17" s="61" t="s">
        <v>70</v>
      </c>
      <c r="M17" s="61">
        <v>0.02</v>
      </c>
      <c r="N17" s="62">
        <v>0.05</v>
      </c>
      <c r="O17" s="94">
        <v>0.89</v>
      </c>
      <c r="P17" s="61" t="s">
        <v>70</v>
      </c>
      <c r="Q17" s="61">
        <v>0.02</v>
      </c>
      <c r="R17" s="62">
        <v>0.05</v>
      </c>
      <c r="S17" s="156" t="s">
        <v>11</v>
      </c>
      <c r="T17" s="95">
        <f>G17*0.0003</f>
        <v>5.399999999999999E-05</v>
      </c>
      <c r="U17" s="95">
        <f>K17*0.0003</f>
        <v>7.5E-05</v>
      </c>
      <c r="V17" s="96">
        <f>O17*0.0003</f>
        <v>0.000267</v>
      </c>
      <c r="W17" s="97" t="s">
        <v>11</v>
      </c>
    </row>
    <row r="18" spans="1:23" ht="10.5" customHeight="1">
      <c r="A18" s="202" t="s">
        <v>49</v>
      </c>
      <c r="B18" s="98" t="s">
        <v>19</v>
      </c>
      <c r="C18" s="132" t="s">
        <v>11</v>
      </c>
      <c r="D18" s="145" t="s">
        <v>11</v>
      </c>
      <c r="E18" s="145" t="s">
        <v>11</v>
      </c>
      <c r="F18" s="146" t="s">
        <v>11</v>
      </c>
      <c r="G18" s="82">
        <v>0.02</v>
      </c>
      <c r="H18" s="55" t="s">
        <v>70</v>
      </c>
      <c r="I18" s="55">
        <v>0.003</v>
      </c>
      <c r="J18" s="56">
        <v>0.01</v>
      </c>
      <c r="K18" s="82">
        <v>0.022</v>
      </c>
      <c r="L18" s="55" t="s">
        <v>70</v>
      </c>
      <c r="M18" s="55">
        <v>0.003</v>
      </c>
      <c r="N18" s="56">
        <v>0.01</v>
      </c>
      <c r="O18" s="82">
        <v>0.032</v>
      </c>
      <c r="P18" s="55" t="s">
        <v>70</v>
      </c>
      <c r="Q18" s="55">
        <v>0.003</v>
      </c>
      <c r="R18" s="56">
        <v>0.01</v>
      </c>
      <c r="S18" s="47" t="s">
        <v>11</v>
      </c>
      <c r="T18" s="45" t="s">
        <v>11</v>
      </c>
      <c r="U18" s="45" t="s">
        <v>11</v>
      </c>
      <c r="V18" s="48" t="s">
        <v>11</v>
      </c>
      <c r="W18" s="28" t="s">
        <v>11</v>
      </c>
    </row>
    <row r="19" spans="1:23" ht="10.5">
      <c r="A19" s="203"/>
      <c r="B19" s="83" t="s">
        <v>20</v>
      </c>
      <c r="C19" s="129" t="s">
        <v>11</v>
      </c>
      <c r="D19" s="136" t="s">
        <v>11</v>
      </c>
      <c r="E19" s="136" t="s">
        <v>11</v>
      </c>
      <c r="F19" s="137" t="s">
        <v>11</v>
      </c>
      <c r="G19" s="84">
        <v>0.01</v>
      </c>
      <c r="H19" s="59" t="s">
        <v>70</v>
      </c>
      <c r="I19" s="57">
        <v>0.003</v>
      </c>
      <c r="J19" s="58">
        <v>0.01</v>
      </c>
      <c r="K19" s="84">
        <v>0.017</v>
      </c>
      <c r="L19" s="57" t="s">
        <v>70</v>
      </c>
      <c r="M19" s="57">
        <v>0.003</v>
      </c>
      <c r="N19" s="58">
        <v>0.01</v>
      </c>
      <c r="O19" s="84">
        <v>0.024</v>
      </c>
      <c r="P19" s="57" t="s">
        <v>70</v>
      </c>
      <c r="Q19" s="57">
        <v>0.003</v>
      </c>
      <c r="R19" s="58">
        <v>0.01</v>
      </c>
      <c r="S19" s="85" t="s">
        <v>11</v>
      </c>
      <c r="T19" s="90">
        <f>G19*0.1</f>
        <v>0.001</v>
      </c>
      <c r="U19" s="90">
        <f>K19*0.1</f>
        <v>0.0017000000000000001</v>
      </c>
      <c r="V19" s="91">
        <f>O19*0.1</f>
        <v>0.0024000000000000002</v>
      </c>
      <c r="W19" s="29" t="s">
        <v>11</v>
      </c>
    </row>
    <row r="20" spans="1:23" ht="10.5">
      <c r="A20" s="203"/>
      <c r="B20" s="99" t="s">
        <v>21</v>
      </c>
      <c r="C20" s="129" t="s">
        <v>11</v>
      </c>
      <c r="D20" s="136" t="s">
        <v>11</v>
      </c>
      <c r="E20" s="136" t="s">
        <v>11</v>
      </c>
      <c r="F20" s="137" t="s">
        <v>11</v>
      </c>
      <c r="G20" s="84">
        <v>0.011</v>
      </c>
      <c r="H20" s="59" t="s">
        <v>70</v>
      </c>
      <c r="I20" s="57">
        <v>0.003</v>
      </c>
      <c r="J20" s="58">
        <v>0.01</v>
      </c>
      <c r="K20" s="84">
        <v>0.024</v>
      </c>
      <c r="L20" s="57" t="s">
        <v>70</v>
      </c>
      <c r="M20" s="57">
        <v>0.003</v>
      </c>
      <c r="N20" s="58">
        <v>0.01</v>
      </c>
      <c r="O20" s="84">
        <v>0.047</v>
      </c>
      <c r="P20" s="57" t="s">
        <v>70</v>
      </c>
      <c r="Q20" s="57">
        <v>0.003</v>
      </c>
      <c r="R20" s="58">
        <v>0.01</v>
      </c>
      <c r="S20" s="85" t="s">
        <v>11</v>
      </c>
      <c r="T20" s="90">
        <f>G20*0.03</f>
        <v>0.00032999999999999994</v>
      </c>
      <c r="U20" s="86">
        <f>K20*0.03</f>
        <v>0.0007199999999999999</v>
      </c>
      <c r="V20" s="91">
        <f>O20*0.03</f>
        <v>0.00141</v>
      </c>
      <c r="W20" s="29" t="s">
        <v>11</v>
      </c>
    </row>
    <row r="21" spans="1:23" ht="10.5">
      <c r="A21" s="203"/>
      <c r="B21" s="99" t="s">
        <v>22</v>
      </c>
      <c r="C21" s="129" t="s">
        <v>11</v>
      </c>
      <c r="D21" s="136" t="s">
        <v>11</v>
      </c>
      <c r="E21" s="136" t="s">
        <v>11</v>
      </c>
      <c r="F21" s="137" t="s">
        <v>11</v>
      </c>
      <c r="G21" s="84">
        <v>0.015</v>
      </c>
      <c r="H21" s="59" t="s">
        <v>70</v>
      </c>
      <c r="I21" s="57">
        <v>0.003</v>
      </c>
      <c r="J21" s="58">
        <v>0.01</v>
      </c>
      <c r="K21" s="84">
        <v>0.03</v>
      </c>
      <c r="L21" s="57" t="s">
        <v>70</v>
      </c>
      <c r="M21" s="57">
        <v>0.003</v>
      </c>
      <c r="N21" s="58">
        <v>0.01</v>
      </c>
      <c r="O21" s="84">
        <v>0.04</v>
      </c>
      <c r="P21" s="57" t="s">
        <v>70</v>
      </c>
      <c r="Q21" s="57">
        <v>0.003</v>
      </c>
      <c r="R21" s="58">
        <v>0.01</v>
      </c>
      <c r="S21" s="85" t="s">
        <v>11</v>
      </c>
      <c r="T21" s="90">
        <f>G21*0.3</f>
        <v>0.0045</v>
      </c>
      <c r="U21" s="90">
        <f>K21*0.3</f>
        <v>0.009</v>
      </c>
      <c r="V21" s="91">
        <f>O21*0.3</f>
        <v>0.012</v>
      </c>
      <c r="W21" s="29" t="s">
        <v>11</v>
      </c>
    </row>
    <row r="22" spans="1:23" ht="10.5">
      <c r="A22" s="203"/>
      <c r="B22" s="99" t="s">
        <v>23</v>
      </c>
      <c r="C22" s="129" t="s">
        <v>11</v>
      </c>
      <c r="D22" s="136" t="s">
        <v>11</v>
      </c>
      <c r="E22" s="136" t="s">
        <v>11</v>
      </c>
      <c r="F22" s="137" t="s">
        <v>11</v>
      </c>
      <c r="G22" s="84">
        <v>0.015</v>
      </c>
      <c r="H22" s="59" t="s">
        <v>72</v>
      </c>
      <c r="I22" s="57">
        <v>0.006</v>
      </c>
      <c r="J22" s="58">
        <v>0.02</v>
      </c>
      <c r="K22" s="84">
        <v>0.037</v>
      </c>
      <c r="L22" s="57" t="s">
        <v>70</v>
      </c>
      <c r="M22" s="57">
        <v>0.006</v>
      </c>
      <c r="N22" s="58">
        <v>0.02</v>
      </c>
      <c r="O22" s="84">
        <v>0.058</v>
      </c>
      <c r="P22" s="57" t="s">
        <v>70</v>
      </c>
      <c r="Q22" s="57">
        <v>0.006</v>
      </c>
      <c r="R22" s="58">
        <v>0.02</v>
      </c>
      <c r="S22" s="85" t="s">
        <v>11</v>
      </c>
      <c r="T22" s="90">
        <f>G22*0.1</f>
        <v>0.0015</v>
      </c>
      <c r="U22" s="90">
        <f>K22*0.1</f>
        <v>0.0037</v>
      </c>
      <c r="V22" s="91">
        <f>O22*0.1</f>
        <v>0.0058000000000000005</v>
      </c>
      <c r="W22" s="31" t="s">
        <v>11</v>
      </c>
    </row>
    <row r="23" spans="1:23" ht="10.5">
      <c r="A23" s="203"/>
      <c r="B23" s="99" t="s">
        <v>24</v>
      </c>
      <c r="C23" s="129" t="s">
        <v>11</v>
      </c>
      <c r="D23" s="135" t="s">
        <v>11</v>
      </c>
      <c r="E23" s="136" t="s">
        <v>11</v>
      </c>
      <c r="F23" s="137" t="s">
        <v>11</v>
      </c>
      <c r="G23" s="84">
        <v>0.013</v>
      </c>
      <c r="H23" s="59" t="s">
        <v>72</v>
      </c>
      <c r="I23" s="57">
        <v>0.006</v>
      </c>
      <c r="J23" s="58">
        <v>0.02</v>
      </c>
      <c r="K23" s="84">
        <v>0.035</v>
      </c>
      <c r="L23" s="57" t="s">
        <v>70</v>
      </c>
      <c r="M23" s="57">
        <v>0.006</v>
      </c>
      <c r="N23" s="58">
        <v>0.02</v>
      </c>
      <c r="O23" s="84">
        <v>0.045</v>
      </c>
      <c r="P23" s="57" t="s">
        <v>70</v>
      </c>
      <c r="Q23" s="57">
        <v>0.006</v>
      </c>
      <c r="R23" s="58">
        <v>0.02</v>
      </c>
      <c r="S23" s="85" t="s">
        <v>11</v>
      </c>
      <c r="T23" s="90">
        <f>G23*0.1</f>
        <v>0.0013</v>
      </c>
      <c r="U23" s="90">
        <f>K23*0.1</f>
        <v>0.0035000000000000005</v>
      </c>
      <c r="V23" s="91">
        <f>O23*0.1</f>
        <v>0.0045</v>
      </c>
      <c r="W23" s="30" t="s">
        <v>11</v>
      </c>
    </row>
    <row r="24" spans="1:23" ht="10.5">
      <c r="A24" s="203"/>
      <c r="B24" s="99" t="s">
        <v>25</v>
      </c>
      <c r="C24" s="129" t="s">
        <v>11</v>
      </c>
      <c r="D24" s="135" t="s">
        <v>11</v>
      </c>
      <c r="E24" s="136" t="s">
        <v>11</v>
      </c>
      <c r="F24" s="137" t="s">
        <v>11</v>
      </c>
      <c r="G24" s="84">
        <v>0.003</v>
      </c>
      <c r="H24" s="59" t="s">
        <v>71</v>
      </c>
      <c r="I24" s="57">
        <v>0.006</v>
      </c>
      <c r="J24" s="58">
        <v>0.02</v>
      </c>
      <c r="K24" s="84">
        <v>0.003</v>
      </c>
      <c r="L24" s="59" t="s">
        <v>71</v>
      </c>
      <c r="M24" s="57">
        <v>0.006</v>
      </c>
      <c r="N24" s="58">
        <v>0.02</v>
      </c>
      <c r="O24" s="84">
        <v>0.003</v>
      </c>
      <c r="P24" s="59" t="s">
        <v>71</v>
      </c>
      <c r="Q24" s="57">
        <v>0.006</v>
      </c>
      <c r="R24" s="58">
        <v>0.02</v>
      </c>
      <c r="S24" s="85" t="s">
        <v>11</v>
      </c>
      <c r="T24" s="90">
        <f>G24*0.1</f>
        <v>0.00030000000000000003</v>
      </c>
      <c r="U24" s="90">
        <f>K24*0.1</f>
        <v>0.00030000000000000003</v>
      </c>
      <c r="V24" s="91">
        <f>O24*0.1</f>
        <v>0.00030000000000000003</v>
      </c>
      <c r="W24" s="92" t="s">
        <v>11</v>
      </c>
    </row>
    <row r="25" spans="1:23" ht="10.5">
      <c r="A25" s="203"/>
      <c r="B25" s="99" t="s">
        <v>26</v>
      </c>
      <c r="C25" s="129" t="s">
        <v>11</v>
      </c>
      <c r="D25" s="135" t="s">
        <v>11</v>
      </c>
      <c r="E25" s="136" t="s">
        <v>11</v>
      </c>
      <c r="F25" s="137" t="s">
        <v>11</v>
      </c>
      <c r="G25" s="157">
        <v>0.015</v>
      </c>
      <c r="H25" s="59" t="s">
        <v>72</v>
      </c>
      <c r="I25" s="57">
        <v>0.006</v>
      </c>
      <c r="J25" s="58">
        <v>0.02</v>
      </c>
      <c r="K25" s="84">
        <v>0.026</v>
      </c>
      <c r="L25" s="57" t="s">
        <v>70</v>
      </c>
      <c r="M25" s="57">
        <v>0.006</v>
      </c>
      <c r="N25" s="58">
        <v>0.02</v>
      </c>
      <c r="O25" s="84">
        <v>0.051</v>
      </c>
      <c r="P25" s="57" t="s">
        <v>70</v>
      </c>
      <c r="Q25" s="57">
        <v>0.006</v>
      </c>
      <c r="R25" s="58">
        <v>0.02</v>
      </c>
      <c r="S25" s="85" t="s">
        <v>11</v>
      </c>
      <c r="T25" s="90">
        <f>G25*0.1</f>
        <v>0.0015</v>
      </c>
      <c r="U25" s="90">
        <f>K25*0.1</f>
        <v>0.0026</v>
      </c>
      <c r="V25" s="91">
        <f>O25*0.1</f>
        <v>0.0051</v>
      </c>
      <c r="W25" s="92" t="s">
        <v>11</v>
      </c>
    </row>
    <row r="26" spans="1:23" ht="10.5">
      <c r="A26" s="203"/>
      <c r="B26" s="99" t="s">
        <v>27</v>
      </c>
      <c r="C26" s="129" t="s">
        <v>11</v>
      </c>
      <c r="D26" s="136" t="s">
        <v>11</v>
      </c>
      <c r="E26" s="136" t="s">
        <v>11</v>
      </c>
      <c r="F26" s="137" t="s">
        <v>11</v>
      </c>
      <c r="G26" s="84">
        <v>0.041</v>
      </c>
      <c r="H26" s="59" t="s">
        <v>70</v>
      </c>
      <c r="I26" s="57">
        <v>0.006</v>
      </c>
      <c r="J26" s="58">
        <v>0.02</v>
      </c>
      <c r="K26" s="158">
        <v>0.098</v>
      </c>
      <c r="L26" s="57" t="s">
        <v>70</v>
      </c>
      <c r="M26" s="57">
        <v>0.006</v>
      </c>
      <c r="N26" s="58">
        <v>0.02</v>
      </c>
      <c r="O26" s="158">
        <v>0.18</v>
      </c>
      <c r="P26" s="57" t="s">
        <v>70</v>
      </c>
      <c r="Q26" s="57">
        <v>0.006</v>
      </c>
      <c r="R26" s="58">
        <v>0.02</v>
      </c>
      <c r="S26" s="85" t="s">
        <v>11</v>
      </c>
      <c r="T26" s="90">
        <f>G26*0.01</f>
        <v>0.00041000000000000005</v>
      </c>
      <c r="U26" s="90">
        <f>K26*0.01</f>
        <v>0.00098</v>
      </c>
      <c r="V26" s="159">
        <f>O26*0.01</f>
        <v>0.0018</v>
      </c>
      <c r="W26" s="92" t="s">
        <v>11</v>
      </c>
    </row>
    <row r="27" spans="1:23" ht="10.5">
      <c r="A27" s="203"/>
      <c r="B27" s="99" t="s">
        <v>28</v>
      </c>
      <c r="C27" s="129" t="s">
        <v>11</v>
      </c>
      <c r="D27" s="135" t="s">
        <v>11</v>
      </c>
      <c r="E27" s="136" t="s">
        <v>11</v>
      </c>
      <c r="F27" s="137" t="s">
        <v>11</v>
      </c>
      <c r="G27" s="84">
        <v>0.003</v>
      </c>
      <c r="H27" s="59" t="s">
        <v>71</v>
      </c>
      <c r="I27" s="57">
        <v>0.006</v>
      </c>
      <c r="J27" s="58">
        <v>0.02</v>
      </c>
      <c r="K27" s="84">
        <v>0.013</v>
      </c>
      <c r="L27" s="59" t="s">
        <v>72</v>
      </c>
      <c r="M27" s="57">
        <v>0.006</v>
      </c>
      <c r="N27" s="58">
        <v>0.02</v>
      </c>
      <c r="O27" s="84">
        <v>0.024</v>
      </c>
      <c r="P27" s="59" t="s">
        <v>70</v>
      </c>
      <c r="Q27" s="57">
        <v>0.006</v>
      </c>
      <c r="R27" s="58">
        <v>0.02</v>
      </c>
      <c r="S27" s="85" t="s">
        <v>11</v>
      </c>
      <c r="T27" s="90">
        <f>G27*0.01</f>
        <v>3E-05</v>
      </c>
      <c r="U27" s="90">
        <f>K27*0.01</f>
        <v>0.00013</v>
      </c>
      <c r="V27" s="91">
        <f>O27*0.01</f>
        <v>0.00024</v>
      </c>
      <c r="W27" s="92" t="s">
        <v>11</v>
      </c>
    </row>
    <row r="28" spans="1:23" ht="11.25" thickBot="1">
      <c r="A28" s="204"/>
      <c r="B28" s="100" t="s">
        <v>29</v>
      </c>
      <c r="C28" s="138" t="s">
        <v>11</v>
      </c>
      <c r="D28" s="139" t="s">
        <v>11</v>
      </c>
      <c r="E28" s="140" t="s">
        <v>11</v>
      </c>
      <c r="F28" s="141" t="s">
        <v>11</v>
      </c>
      <c r="G28" s="160">
        <v>0.02</v>
      </c>
      <c r="H28" s="161" t="s">
        <v>72</v>
      </c>
      <c r="I28" s="61">
        <v>0.02</v>
      </c>
      <c r="J28" s="62">
        <v>0.05</v>
      </c>
      <c r="K28" s="94">
        <v>0.1</v>
      </c>
      <c r="L28" s="61" t="s">
        <v>70</v>
      </c>
      <c r="M28" s="61">
        <v>0.02</v>
      </c>
      <c r="N28" s="62">
        <v>0.05</v>
      </c>
      <c r="O28" s="94">
        <v>0.55</v>
      </c>
      <c r="P28" s="61" t="s">
        <v>70</v>
      </c>
      <c r="Q28" s="61">
        <v>0.02</v>
      </c>
      <c r="R28" s="62">
        <v>0.05</v>
      </c>
      <c r="S28" s="156" t="s">
        <v>11</v>
      </c>
      <c r="T28" s="95">
        <f>G28*0.0003</f>
        <v>5.999999999999999E-06</v>
      </c>
      <c r="U28" s="95">
        <f>K28*0.0003</f>
        <v>2.9999999999999997E-05</v>
      </c>
      <c r="V28" s="96">
        <f>O28*0.0003</f>
        <v>0.000165</v>
      </c>
      <c r="W28" s="101" t="s">
        <v>11</v>
      </c>
    </row>
    <row r="29" spans="1:23" ht="10.5" customHeight="1">
      <c r="A29" s="202" t="s">
        <v>50</v>
      </c>
      <c r="B29" s="102" t="s">
        <v>30</v>
      </c>
      <c r="C29" s="129" t="s">
        <v>11</v>
      </c>
      <c r="D29" s="136" t="s">
        <v>11</v>
      </c>
      <c r="E29" s="136" t="s">
        <v>11</v>
      </c>
      <c r="F29" s="137" t="s">
        <v>11</v>
      </c>
      <c r="G29" s="84">
        <v>0.076</v>
      </c>
      <c r="H29" s="59" t="s">
        <v>70</v>
      </c>
      <c r="I29" s="57">
        <v>0.006</v>
      </c>
      <c r="J29" s="58">
        <v>0.02</v>
      </c>
      <c r="K29" s="84">
        <v>0.019</v>
      </c>
      <c r="L29" s="57" t="s">
        <v>72</v>
      </c>
      <c r="M29" s="57">
        <v>0.006</v>
      </c>
      <c r="N29" s="58">
        <v>0.02</v>
      </c>
      <c r="O29" s="84">
        <v>0.019</v>
      </c>
      <c r="P29" s="59" t="s">
        <v>72</v>
      </c>
      <c r="Q29" s="57">
        <v>0.006</v>
      </c>
      <c r="R29" s="58">
        <v>0.02</v>
      </c>
      <c r="S29" s="111" t="s">
        <v>11</v>
      </c>
      <c r="T29" s="103">
        <f>G29*0.0003</f>
        <v>2.28E-05</v>
      </c>
      <c r="U29" s="103">
        <f>K29*0.0003</f>
        <v>5.7E-06</v>
      </c>
      <c r="V29" s="104">
        <f>O29*0.0003</f>
        <v>5.7E-06</v>
      </c>
      <c r="W29" s="28" t="s">
        <v>11</v>
      </c>
    </row>
    <row r="30" spans="1:23" ht="10.5">
      <c r="A30" s="203"/>
      <c r="B30" s="105" t="s">
        <v>31</v>
      </c>
      <c r="C30" s="142" t="s">
        <v>11</v>
      </c>
      <c r="D30" s="143" t="s">
        <v>11</v>
      </c>
      <c r="E30" s="143" t="s">
        <v>11</v>
      </c>
      <c r="F30" s="144" t="s">
        <v>11</v>
      </c>
      <c r="G30" s="106">
        <v>0.33</v>
      </c>
      <c r="H30" s="63" t="s">
        <v>70</v>
      </c>
      <c r="I30" s="63">
        <v>0.006</v>
      </c>
      <c r="J30" s="64">
        <v>0.02</v>
      </c>
      <c r="K30" s="106">
        <v>0.15</v>
      </c>
      <c r="L30" s="63" t="s">
        <v>70</v>
      </c>
      <c r="M30" s="63">
        <v>0.006</v>
      </c>
      <c r="N30" s="64">
        <v>0.02</v>
      </c>
      <c r="O30" s="106">
        <v>0.1</v>
      </c>
      <c r="P30" s="63" t="s">
        <v>70</v>
      </c>
      <c r="Q30" s="63">
        <v>0.006</v>
      </c>
      <c r="R30" s="64">
        <v>0.02</v>
      </c>
      <c r="S30" s="111" t="s">
        <v>11</v>
      </c>
      <c r="T30" s="103">
        <f>G30*0.0001</f>
        <v>3.3E-05</v>
      </c>
      <c r="U30" s="103">
        <f>K30*0.0001</f>
        <v>1.5E-05</v>
      </c>
      <c r="V30" s="104">
        <f>O30*0.0001</f>
        <v>1E-05</v>
      </c>
      <c r="W30" s="29" t="s">
        <v>11</v>
      </c>
    </row>
    <row r="31" spans="1:23" ht="10.5">
      <c r="A31" s="203"/>
      <c r="B31" s="102" t="s">
        <v>32</v>
      </c>
      <c r="C31" s="129" t="s">
        <v>11</v>
      </c>
      <c r="D31" s="136" t="s">
        <v>11</v>
      </c>
      <c r="E31" s="136" t="s">
        <v>11</v>
      </c>
      <c r="F31" s="137" t="s">
        <v>11</v>
      </c>
      <c r="G31" s="84">
        <v>0.03</v>
      </c>
      <c r="H31" s="59" t="s">
        <v>70</v>
      </c>
      <c r="I31" s="57">
        <v>0.006</v>
      </c>
      <c r="J31" s="58">
        <v>0.02</v>
      </c>
      <c r="K31" s="84">
        <v>0.024</v>
      </c>
      <c r="L31" s="57" t="s">
        <v>70</v>
      </c>
      <c r="M31" s="57">
        <v>0.006</v>
      </c>
      <c r="N31" s="58">
        <v>0.02</v>
      </c>
      <c r="O31" s="84">
        <v>0.029</v>
      </c>
      <c r="P31" s="57" t="s">
        <v>70</v>
      </c>
      <c r="Q31" s="57">
        <v>0.006</v>
      </c>
      <c r="R31" s="58">
        <v>0.02</v>
      </c>
      <c r="S31" s="85" t="s">
        <v>11</v>
      </c>
      <c r="T31" s="162">
        <f>G31*0.1</f>
        <v>0.003</v>
      </c>
      <c r="U31" s="103">
        <f>K31*0.1</f>
        <v>0.0024000000000000002</v>
      </c>
      <c r="V31" s="104">
        <f>O31*0.1</f>
        <v>0.0029000000000000002</v>
      </c>
      <c r="W31" s="29" t="s">
        <v>11</v>
      </c>
    </row>
    <row r="32" spans="1:23" ht="10.5">
      <c r="A32" s="203"/>
      <c r="B32" s="102" t="s">
        <v>33</v>
      </c>
      <c r="C32" s="129" t="s">
        <v>11</v>
      </c>
      <c r="D32" s="135" t="s">
        <v>11</v>
      </c>
      <c r="E32" s="136" t="s">
        <v>11</v>
      </c>
      <c r="F32" s="137" t="s">
        <v>11</v>
      </c>
      <c r="G32" s="84">
        <v>0.003</v>
      </c>
      <c r="H32" s="59" t="s">
        <v>71</v>
      </c>
      <c r="I32" s="57">
        <v>0.006</v>
      </c>
      <c r="J32" s="58">
        <v>0.02</v>
      </c>
      <c r="K32" s="84">
        <v>0.003</v>
      </c>
      <c r="L32" s="59" t="s">
        <v>71</v>
      </c>
      <c r="M32" s="57">
        <v>0.006</v>
      </c>
      <c r="N32" s="58">
        <v>0.02</v>
      </c>
      <c r="O32" s="84">
        <v>0.009</v>
      </c>
      <c r="P32" s="59" t="s">
        <v>72</v>
      </c>
      <c r="Q32" s="57">
        <v>0.006</v>
      </c>
      <c r="R32" s="58">
        <v>0.02</v>
      </c>
      <c r="S32" s="111" t="s">
        <v>11</v>
      </c>
      <c r="T32" s="103">
        <f>G32*0.03</f>
        <v>8.999999999999999E-05</v>
      </c>
      <c r="U32" s="103">
        <f>K32*0.03</f>
        <v>8.999999999999999E-05</v>
      </c>
      <c r="V32" s="104">
        <f>O32*0.03</f>
        <v>0.00026999999999999995</v>
      </c>
      <c r="W32" s="29" t="s">
        <v>11</v>
      </c>
    </row>
    <row r="33" spans="1:23" ht="10.5">
      <c r="A33" s="203"/>
      <c r="B33" s="105" t="s">
        <v>34</v>
      </c>
      <c r="C33" s="142" t="s">
        <v>11</v>
      </c>
      <c r="D33" s="143" t="s">
        <v>11</v>
      </c>
      <c r="E33" s="143" t="s">
        <v>11</v>
      </c>
      <c r="F33" s="144" t="s">
        <v>11</v>
      </c>
      <c r="G33" s="106">
        <v>0.058</v>
      </c>
      <c r="H33" s="163" t="s">
        <v>70</v>
      </c>
      <c r="I33" s="63">
        <v>0.006</v>
      </c>
      <c r="J33" s="58">
        <v>0.02</v>
      </c>
      <c r="K33" s="106">
        <v>0.025</v>
      </c>
      <c r="L33" s="163" t="s">
        <v>70</v>
      </c>
      <c r="M33" s="63">
        <v>0.006</v>
      </c>
      <c r="N33" s="58">
        <v>0.02</v>
      </c>
      <c r="O33" s="106">
        <v>0.013</v>
      </c>
      <c r="P33" s="163" t="s">
        <v>72</v>
      </c>
      <c r="Q33" s="63">
        <v>0.006</v>
      </c>
      <c r="R33" s="58">
        <v>0.02</v>
      </c>
      <c r="S33" s="111" t="s">
        <v>11</v>
      </c>
      <c r="T33" s="103">
        <f aca="true" t="shared" si="0" ref="T33:T40">G33*0.00003</f>
        <v>1.74E-06</v>
      </c>
      <c r="U33" s="103">
        <f aca="true" t="shared" si="1" ref="U33:U40">K33*0.00003</f>
        <v>7.5E-07</v>
      </c>
      <c r="V33" s="104">
        <f aca="true" t="shared" si="2" ref="V33:V40">O33*0.00003</f>
        <v>3.8999999999999997E-07</v>
      </c>
      <c r="W33" s="29" t="s">
        <v>11</v>
      </c>
    </row>
    <row r="34" spans="1:23" ht="10.5">
      <c r="A34" s="203"/>
      <c r="B34" s="102" t="s">
        <v>35</v>
      </c>
      <c r="C34" s="129" t="s">
        <v>11</v>
      </c>
      <c r="D34" s="136" t="s">
        <v>11</v>
      </c>
      <c r="E34" s="136" t="s">
        <v>11</v>
      </c>
      <c r="F34" s="137" t="s">
        <v>11</v>
      </c>
      <c r="G34" s="84">
        <v>2.2</v>
      </c>
      <c r="H34" s="57" t="s">
        <v>70</v>
      </c>
      <c r="I34" s="57">
        <v>0.006</v>
      </c>
      <c r="J34" s="58">
        <v>0.02</v>
      </c>
      <c r="K34" s="84">
        <v>0.78</v>
      </c>
      <c r="L34" s="57" t="s">
        <v>70</v>
      </c>
      <c r="M34" s="57">
        <v>0.006</v>
      </c>
      <c r="N34" s="58">
        <v>0.02</v>
      </c>
      <c r="O34" s="84">
        <v>0.41</v>
      </c>
      <c r="P34" s="57" t="s">
        <v>70</v>
      </c>
      <c r="Q34" s="57">
        <v>0.006</v>
      </c>
      <c r="R34" s="58">
        <v>0.02</v>
      </c>
      <c r="S34" s="111" t="s">
        <v>11</v>
      </c>
      <c r="T34" s="103">
        <f t="shared" si="0"/>
        <v>6.6E-05</v>
      </c>
      <c r="U34" s="103">
        <f t="shared" si="1"/>
        <v>2.3400000000000003E-05</v>
      </c>
      <c r="V34" s="104">
        <f t="shared" si="2"/>
        <v>1.2299999999999999E-05</v>
      </c>
      <c r="W34" s="30" t="s">
        <v>11</v>
      </c>
    </row>
    <row r="35" spans="1:23" ht="10.5">
      <c r="A35" s="203"/>
      <c r="B35" s="105" t="s">
        <v>36</v>
      </c>
      <c r="C35" s="142" t="s">
        <v>11</v>
      </c>
      <c r="D35" s="143" t="s">
        <v>11</v>
      </c>
      <c r="E35" s="143" t="s">
        <v>11</v>
      </c>
      <c r="F35" s="144" t="s">
        <v>11</v>
      </c>
      <c r="G35" s="106">
        <v>0.83</v>
      </c>
      <c r="H35" s="63" t="s">
        <v>70</v>
      </c>
      <c r="I35" s="57">
        <v>0.006</v>
      </c>
      <c r="J35" s="58">
        <v>0.02</v>
      </c>
      <c r="K35" s="106">
        <v>0.3</v>
      </c>
      <c r="L35" s="63" t="s">
        <v>70</v>
      </c>
      <c r="M35" s="57">
        <v>0.006</v>
      </c>
      <c r="N35" s="58">
        <v>0.02</v>
      </c>
      <c r="O35" s="106">
        <v>0.17</v>
      </c>
      <c r="P35" s="63" t="s">
        <v>70</v>
      </c>
      <c r="Q35" s="57">
        <v>0.006</v>
      </c>
      <c r="R35" s="58">
        <v>0.02</v>
      </c>
      <c r="S35" s="111" t="s">
        <v>11</v>
      </c>
      <c r="T35" s="103">
        <f t="shared" si="0"/>
        <v>2.49E-05</v>
      </c>
      <c r="U35" s="103">
        <f t="shared" si="1"/>
        <v>9E-06</v>
      </c>
      <c r="V35" s="104">
        <f t="shared" si="2"/>
        <v>5.1E-06</v>
      </c>
      <c r="W35" s="107" t="s">
        <v>11</v>
      </c>
    </row>
    <row r="36" spans="1:23" ht="10.5">
      <c r="A36" s="203"/>
      <c r="B36" s="102" t="s">
        <v>37</v>
      </c>
      <c r="C36" s="129" t="s">
        <v>11</v>
      </c>
      <c r="D36" s="136" t="s">
        <v>11</v>
      </c>
      <c r="E36" s="136" t="s">
        <v>11</v>
      </c>
      <c r="F36" s="137" t="s">
        <v>11</v>
      </c>
      <c r="G36" s="84">
        <v>0.073</v>
      </c>
      <c r="H36" s="57" t="s">
        <v>70</v>
      </c>
      <c r="I36" s="57">
        <v>0.006</v>
      </c>
      <c r="J36" s="58">
        <v>0.02</v>
      </c>
      <c r="K36" s="84">
        <v>0.032</v>
      </c>
      <c r="L36" s="57" t="s">
        <v>70</v>
      </c>
      <c r="M36" s="57">
        <v>0.006</v>
      </c>
      <c r="N36" s="58">
        <v>0.02</v>
      </c>
      <c r="O36" s="84">
        <v>0.022</v>
      </c>
      <c r="P36" s="59" t="s">
        <v>70</v>
      </c>
      <c r="Q36" s="57">
        <v>0.006</v>
      </c>
      <c r="R36" s="58">
        <v>0.02</v>
      </c>
      <c r="S36" s="111" t="s">
        <v>11</v>
      </c>
      <c r="T36" s="103">
        <f t="shared" si="0"/>
        <v>2.1899999999999998E-06</v>
      </c>
      <c r="U36" s="164">
        <f t="shared" si="1"/>
        <v>9.600000000000001E-07</v>
      </c>
      <c r="V36" s="104">
        <f t="shared" si="2"/>
        <v>6.599999999999999E-07</v>
      </c>
      <c r="W36" s="107" t="s">
        <v>11</v>
      </c>
    </row>
    <row r="37" spans="1:23" ht="10.5">
      <c r="A37" s="203"/>
      <c r="B37" s="102" t="s">
        <v>38</v>
      </c>
      <c r="C37" s="129" t="s">
        <v>11</v>
      </c>
      <c r="D37" s="136" t="s">
        <v>11</v>
      </c>
      <c r="E37" s="136" t="s">
        <v>11</v>
      </c>
      <c r="F37" s="137" t="s">
        <v>11</v>
      </c>
      <c r="G37" s="84">
        <v>0.046</v>
      </c>
      <c r="H37" s="59" t="s">
        <v>70</v>
      </c>
      <c r="I37" s="57">
        <v>0.006</v>
      </c>
      <c r="J37" s="58">
        <v>0.02</v>
      </c>
      <c r="K37" s="84">
        <v>0.023</v>
      </c>
      <c r="L37" s="59" t="s">
        <v>70</v>
      </c>
      <c r="M37" s="57">
        <v>0.006</v>
      </c>
      <c r="N37" s="58">
        <v>0.02</v>
      </c>
      <c r="O37" s="84">
        <v>0.021</v>
      </c>
      <c r="P37" s="59" t="s">
        <v>70</v>
      </c>
      <c r="Q37" s="57">
        <v>0.006</v>
      </c>
      <c r="R37" s="58">
        <v>0.02</v>
      </c>
      <c r="S37" s="111" t="s">
        <v>11</v>
      </c>
      <c r="T37" s="103">
        <f t="shared" si="0"/>
        <v>1.38E-06</v>
      </c>
      <c r="U37" s="103">
        <f t="shared" si="1"/>
        <v>6.9E-07</v>
      </c>
      <c r="V37" s="165">
        <f t="shared" si="2"/>
        <v>6.3E-07</v>
      </c>
      <c r="W37" s="107" t="s">
        <v>11</v>
      </c>
    </row>
    <row r="38" spans="1:23" ht="10.5">
      <c r="A38" s="203"/>
      <c r="B38" s="102" t="s">
        <v>39</v>
      </c>
      <c r="C38" s="129" t="s">
        <v>11</v>
      </c>
      <c r="D38" s="136" t="s">
        <v>11</v>
      </c>
      <c r="E38" s="136" t="s">
        <v>11</v>
      </c>
      <c r="F38" s="137" t="s">
        <v>11</v>
      </c>
      <c r="G38" s="84">
        <v>0.11</v>
      </c>
      <c r="H38" s="57" t="s">
        <v>70</v>
      </c>
      <c r="I38" s="57">
        <v>0.006</v>
      </c>
      <c r="J38" s="58">
        <v>0.02</v>
      </c>
      <c r="K38" s="158">
        <v>0.05</v>
      </c>
      <c r="L38" s="57" t="s">
        <v>70</v>
      </c>
      <c r="M38" s="57">
        <v>0.006</v>
      </c>
      <c r="N38" s="58">
        <v>0.02</v>
      </c>
      <c r="O38" s="84">
        <v>0.04</v>
      </c>
      <c r="P38" s="59" t="s">
        <v>70</v>
      </c>
      <c r="Q38" s="57">
        <v>0.006</v>
      </c>
      <c r="R38" s="58">
        <v>0.02</v>
      </c>
      <c r="S38" s="85" t="s">
        <v>11</v>
      </c>
      <c r="T38" s="90">
        <f t="shared" si="0"/>
        <v>3.3E-06</v>
      </c>
      <c r="U38" s="90">
        <f t="shared" si="1"/>
        <v>1.5E-06</v>
      </c>
      <c r="V38" s="91">
        <f t="shared" si="2"/>
        <v>1.2000000000000002E-06</v>
      </c>
      <c r="W38" s="107" t="s">
        <v>11</v>
      </c>
    </row>
    <row r="39" spans="1:23" ht="10.5">
      <c r="A39" s="203"/>
      <c r="B39" s="102" t="s">
        <v>40</v>
      </c>
      <c r="C39" s="129" t="s">
        <v>11</v>
      </c>
      <c r="D39" s="136" t="s">
        <v>11</v>
      </c>
      <c r="E39" s="136" t="s">
        <v>11</v>
      </c>
      <c r="F39" s="137" t="s">
        <v>11</v>
      </c>
      <c r="G39" s="84">
        <v>0.018</v>
      </c>
      <c r="H39" s="59" t="s">
        <v>72</v>
      </c>
      <c r="I39" s="57">
        <v>0.006</v>
      </c>
      <c r="J39" s="58">
        <v>0.02</v>
      </c>
      <c r="K39" s="84">
        <v>0.015</v>
      </c>
      <c r="L39" s="59" t="s">
        <v>72</v>
      </c>
      <c r="M39" s="57">
        <v>0.006</v>
      </c>
      <c r="N39" s="58">
        <v>0.02</v>
      </c>
      <c r="O39" s="84">
        <v>0.014</v>
      </c>
      <c r="P39" s="59" t="s">
        <v>72</v>
      </c>
      <c r="Q39" s="57">
        <v>0.006</v>
      </c>
      <c r="R39" s="58">
        <v>0.02</v>
      </c>
      <c r="S39" s="111" t="s">
        <v>11</v>
      </c>
      <c r="T39" s="103">
        <f t="shared" si="0"/>
        <v>5.4E-07</v>
      </c>
      <c r="U39" s="103">
        <f t="shared" si="1"/>
        <v>4.5E-07</v>
      </c>
      <c r="V39" s="104">
        <f t="shared" si="2"/>
        <v>4.2E-07</v>
      </c>
      <c r="W39" s="107" t="s">
        <v>11</v>
      </c>
    </row>
    <row r="40" spans="1:23" ht="11.25" thickBot="1">
      <c r="A40" s="204"/>
      <c r="B40" s="102" t="s">
        <v>41</v>
      </c>
      <c r="C40" s="129" t="s">
        <v>11</v>
      </c>
      <c r="D40" s="135" t="s">
        <v>11</v>
      </c>
      <c r="E40" s="136" t="s">
        <v>11</v>
      </c>
      <c r="F40" s="141" t="s">
        <v>11</v>
      </c>
      <c r="G40" s="166">
        <v>0.003</v>
      </c>
      <c r="H40" s="59" t="s">
        <v>71</v>
      </c>
      <c r="I40" s="57">
        <v>0.006</v>
      </c>
      <c r="J40" s="62">
        <v>0.02</v>
      </c>
      <c r="K40" s="84">
        <v>0.009</v>
      </c>
      <c r="L40" s="59" t="s">
        <v>72</v>
      </c>
      <c r="M40" s="57">
        <v>0.006</v>
      </c>
      <c r="N40" s="62">
        <v>0.02</v>
      </c>
      <c r="O40" s="84">
        <v>0.012</v>
      </c>
      <c r="P40" s="59" t="s">
        <v>72</v>
      </c>
      <c r="Q40" s="57">
        <v>0.006</v>
      </c>
      <c r="R40" s="62">
        <v>0.02</v>
      </c>
      <c r="S40" s="53" t="s">
        <v>11</v>
      </c>
      <c r="T40" s="108">
        <f t="shared" si="0"/>
        <v>9E-08</v>
      </c>
      <c r="U40" s="108">
        <f t="shared" si="1"/>
        <v>2.7E-07</v>
      </c>
      <c r="V40" s="167">
        <f t="shared" si="2"/>
        <v>3.6E-07</v>
      </c>
      <c r="W40" s="101" t="s">
        <v>11</v>
      </c>
    </row>
    <row r="41" spans="1:23" ht="10.5" customHeight="1">
      <c r="A41" s="181" t="s">
        <v>51</v>
      </c>
      <c r="B41" s="110" t="s">
        <v>52</v>
      </c>
      <c r="C41" s="128" t="s">
        <v>11</v>
      </c>
      <c r="D41" s="32" t="s">
        <v>11</v>
      </c>
      <c r="E41" s="32" t="s">
        <v>11</v>
      </c>
      <c r="F41" s="33" t="s">
        <v>11</v>
      </c>
      <c r="G41" s="82">
        <v>0.71</v>
      </c>
      <c r="H41" s="32" t="s">
        <v>11</v>
      </c>
      <c r="I41" s="32" t="s">
        <v>11</v>
      </c>
      <c r="J41" s="28" t="s">
        <v>11</v>
      </c>
      <c r="K41" s="168">
        <v>0.31</v>
      </c>
      <c r="L41" s="32" t="s">
        <v>11</v>
      </c>
      <c r="M41" s="32" t="s">
        <v>11</v>
      </c>
      <c r="N41" s="33" t="s">
        <v>11</v>
      </c>
      <c r="O41" s="82">
        <v>0.28</v>
      </c>
      <c r="P41" s="32" t="s">
        <v>11</v>
      </c>
      <c r="Q41" s="32" t="s">
        <v>11</v>
      </c>
      <c r="R41" s="28" t="s">
        <v>11</v>
      </c>
      <c r="S41" s="111" t="s">
        <v>11</v>
      </c>
      <c r="T41" s="112" t="s">
        <v>11</v>
      </c>
      <c r="U41" s="112" t="s">
        <v>11</v>
      </c>
      <c r="V41" s="113" t="s">
        <v>11</v>
      </c>
      <c r="W41" s="28" t="s">
        <v>11</v>
      </c>
    </row>
    <row r="42" spans="1:23" ht="10.5">
      <c r="A42" s="182"/>
      <c r="B42" s="114" t="s">
        <v>53</v>
      </c>
      <c r="C42" s="129" t="s">
        <v>11</v>
      </c>
      <c r="D42" s="34" t="s">
        <v>11</v>
      </c>
      <c r="E42" s="34" t="s">
        <v>11</v>
      </c>
      <c r="F42" s="35" t="s">
        <v>11</v>
      </c>
      <c r="G42" s="152">
        <v>0.12</v>
      </c>
      <c r="H42" s="34" t="s">
        <v>11</v>
      </c>
      <c r="I42" s="34" t="s">
        <v>11</v>
      </c>
      <c r="J42" s="29" t="s">
        <v>11</v>
      </c>
      <c r="K42" s="169">
        <v>0.095</v>
      </c>
      <c r="L42" s="34" t="s">
        <v>11</v>
      </c>
      <c r="M42" s="34" t="s">
        <v>11</v>
      </c>
      <c r="N42" s="35" t="s">
        <v>11</v>
      </c>
      <c r="O42" s="84">
        <v>0.22</v>
      </c>
      <c r="P42" s="34" t="s">
        <v>11</v>
      </c>
      <c r="Q42" s="34" t="s">
        <v>11</v>
      </c>
      <c r="R42" s="29" t="s">
        <v>11</v>
      </c>
      <c r="S42" s="111" t="s">
        <v>11</v>
      </c>
      <c r="T42" s="112" t="s">
        <v>11</v>
      </c>
      <c r="U42" s="112" t="s">
        <v>11</v>
      </c>
      <c r="V42" s="113" t="s">
        <v>11</v>
      </c>
      <c r="W42" s="29" t="s">
        <v>11</v>
      </c>
    </row>
    <row r="43" spans="1:23" ht="10.5">
      <c r="A43" s="182"/>
      <c r="B43" s="102" t="s">
        <v>54</v>
      </c>
      <c r="C43" s="129" t="s">
        <v>11</v>
      </c>
      <c r="D43" s="34" t="s">
        <v>11</v>
      </c>
      <c r="E43" s="34" t="s">
        <v>11</v>
      </c>
      <c r="F43" s="35" t="s">
        <v>11</v>
      </c>
      <c r="G43" s="84">
        <v>0.11</v>
      </c>
      <c r="H43" s="34" t="s">
        <v>11</v>
      </c>
      <c r="I43" s="34" t="s">
        <v>11</v>
      </c>
      <c r="J43" s="29" t="s">
        <v>11</v>
      </c>
      <c r="K43" s="170">
        <v>0.13</v>
      </c>
      <c r="L43" s="34" t="s">
        <v>11</v>
      </c>
      <c r="M43" s="34" t="s">
        <v>11</v>
      </c>
      <c r="N43" s="35" t="s">
        <v>11</v>
      </c>
      <c r="O43" s="84">
        <v>0.19</v>
      </c>
      <c r="P43" s="34" t="s">
        <v>11</v>
      </c>
      <c r="Q43" s="34" t="s">
        <v>11</v>
      </c>
      <c r="R43" s="29" t="s">
        <v>11</v>
      </c>
      <c r="S43" s="111" t="s">
        <v>11</v>
      </c>
      <c r="T43" s="112" t="s">
        <v>11</v>
      </c>
      <c r="U43" s="112" t="s">
        <v>11</v>
      </c>
      <c r="V43" s="113" t="s">
        <v>11</v>
      </c>
      <c r="W43" s="29" t="s">
        <v>11</v>
      </c>
    </row>
    <row r="44" spans="1:23" ht="10.5">
      <c r="A44" s="182"/>
      <c r="B44" s="114" t="s">
        <v>55</v>
      </c>
      <c r="C44" s="129" t="s">
        <v>11</v>
      </c>
      <c r="D44" s="34" t="s">
        <v>11</v>
      </c>
      <c r="E44" s="34" t="s">
        <v>11</v>
      </c>
      <c r="F44" s="35" t="s">
        <v>11</v>
      </c>
      <c r="G44" s="84">
        <v>0.1</v>
      </c>
      <c r="H44" s="34" t="s">
        <v>11</v>
      </c>
      <c r="I44" s="34" t="s">
        <v>11</v>
      </c>
      <c r="J44" s="29" t="s">
        <v>11</v>
      </c>
      <c r="K44" s="169">
        <v>0.13</v>
      </c>
      <c r="L44" s="34" t="s">
        <v>11</v>
      </c>
      <c r="M44" s="34" t="s">
        <v>11</v>
      </c>
      <c r="N44" s="35" t="s">
        <v>11</v>
      </c>
      <c r="O44" s="84">
        <v>0.2</v>
      </c>
      <c r="P44" s="34" t="s">
        <v>11</v>
      </c>
      <c r="Q44" s="34" t="s">
        <v>11</v>
      </c>
      <c r="R44" s="29" t="s">
        <v>11</v>
      </c>
      <c r="S44" s="85" t="s">
        <v>11</v>
      </c>
      <c r="T44" s="86" t="s">
        <v>11</v>
      </c>
      <c r="U44" s="86" t="s">
        <v>11</v>
      </c>
      <c r="V44" s="87" t="s">
        <v>11</v>
      </c>
      <c r="W44" s="29" t="s">
        <v>11</v>
      </c>
    </row>
    <row r="45" spans="1:23" s="10" customFormat="1" ht="10.5">
      <c r="A45" s="182"/>
      <c r="B45" s="9" t="s">
        <v>42</v>
      </c>
      <c r="C45" s="130" t="s">
        <v>11</v>
      </c>
      <c r="D45" s="34" t="s">
        <v>11</v>
      </c>
      <c r="E45" s="34" t="s">
        <v>11</v>
      </c>
      <c r="F45" s="35" t="s">
        <v>11</v>
      </c>
      <c r="G45" s="171">
        <v>0.18</v>
      </c>
      <c r="H45" s="34" t="s">
        <v>11</v>
      </c>
      <c r="I45" s="34" t="s">
        <v>11</v>
      </c>
      <c r="J45" s="29" t="s">
        <v>11</v>
      </c>
      <c r="K45" s="172">
        <v>0.25</v>
      </c>
      <c r="L45" s="34" t="s">
        <v>11</v>
      </c>
      <c r="M45" s="34" t="s">
        <v>11</v>
      </c>
      <c r="N45" s="35" t="s">
        <v>11</v>
      </c>
      <c r="O45" s="115">
        <v>0.89</v>
      </c>
      <c r="P45" s="34" t="s">
        <v>11</v>
      </c>
      <c r="Q45" s="34" t="s">
        <v>11</v>
      </c>
      <c r="R45" s="29" t="s">
        <v>11</v>
      </c>
      <c r="S45" s="111" t="s">
        <v>11</v>
      </c>
      <c r="T45" s="112" t="s">
        <v>11</v>
      </c>
      <c r="U45" s="112" t="s">
        <v>11</v>
      </c>
      <c r="V45" s="113" t="s">
        <v>11</v>
      </c>
      <c r="W45" s="29" t="s">
        <v>11</v>
      </c>
    </row>
    <row r="46" spans="1:23" s="10" customFormat="1" ht="11.25" thickBot="1">
      <c r="A46" s="183"/>
      <c r="B46" s="11" t="s">
        <v>56</v>
      </c>
      <c r="C46" s="131" t="s">
        <v>11</v>
      </c>
      <c r="D46" s="36" t="s">
        <v>11</v>
      </c>
      <c r="E46" s="36" t="s">
        <v>11</v>
      </c>
      <c r="F46" s="37" t="s">
        <v>11</v>
      </c>
      <c r="G46" s="173">
        <v>1.2</v>
      </c>
      <c r="H46" s="36" t="s">
        <v>11</v>
      </c>
      <c r="I46" s="36" t="s">
        <v>11</v>
      </c>
      <c r="J46" s="38" t="s">
        <v>11</v>
      </c>
      <c r="K46" s="174">
        <v>0.92</v>
      </c>
      <c r="L46" s="36" t="s">
        <v>11</v>
      </c>
      <c r="M46" s="36" t="s">
        <v>11</v>
      </c>
      <c r="N46" s="37" t="s">
        <v>11</v>
      </c>
      <c r="O46" s="173">
        <v>1.8</v>
      </c>
      <c r="P46" s="36" t="s">
        <v>11</v>
      </c>
      <c r="Q46" s="36" t="s">
        <v>11</v>
      </c>
      <c r="R46" s="38" t="s">
        <v>11</v>
      </c>
      <c r="S46" s="116" t="s">
        <v>11</v>
      </c>
      <c r="T46" s="117" t="s">
        <v>11</v>
      </c>
      <c r="U46" s="117" t="s">
        <v>11</v>
      </c>
      <c r="V46" s="118" t="s">
        <v>11</v>
      </c>
      <c r="W46" s="38" t="s">
        <v>11</v>
      </c>
    </row>
    <row r="47" spans="1:23" ht="10.5" customHeight="1">
      <c r="A47" s="199" t="s">
        <v>57</v>
      </c>
      <c r="B47" s="98" t="s">
        <v>58</v>
      </c>
      <c r="C47" s="132" t="s">
        <v>11</v>
      </c>
      <c r="D47" s="32" t="s">
        <v>11</v>
      </c>
      <c r="E47" s="32" t="s">
        <v>11</v>
      </c>
      <c r="F47" s="33" t="s">
        <v>11</v>
      </c>
      <c r="G47" s="82">
        <v>0.5</v>
      </c>
      <c r="H47" s="32" t="s">
        <v>11</v>
      </c>
      <c r="I47" s="32" t="s">
        <v>11</v>
      </c>
      <c r="J47" s="28" t="s">
        <v>11</v>
      </c>
      <c r="K47" s="168">
        <v>0.63</v>
      </c>
      <c r="L47" s="32" t="s">
        <v>11</v>
      </c>
      <c r="M47" s="32" t="s">
        <v>11</v>
      </c>
      <c r="N47" s="33" t="s">
        <v>11</v>
      </c>
      <c r="O47" s="82">
        <v>0.82</v>
      </c>
      <c r="P47" s="32" t="s">
        <v>11</v>
      </c>
      <c r="Q47" s="32" t="s">
        <v>11</v>
      </c>
      <c r="R47" s="28" t="s">
        <v>11</v>
      </c>
      <c r="S47" s="44" t="s">
        <v>11</v>
      </c>
      <c r="T47" s="45" t="s">
        <v>11</v>
      </c>
      <c r="U47" s="45" t="s">
        <v>11</v>
      </c>
      <c r="V47" s="48" t="s">
        <v>11</v>
      </c>
      <c r="W47" s="28" t="s">
        <v>11</v>
      </c>
    </row>
    <row r="48" spans="1:23" ht="10.5">
      <c r="A48" s="200"/>
      <c r="B48" s="102" t="s">
        <v>59</v>
      </c>
      <c r="C48" s="129" t="s">
        <v>11</v>
      </c>
      <c r="D48" s="34" t="s">
        <v>11</v>
      </c>
      <c r="E48" s="34" t="s">
        <v>11</v>
      </c>
      <c r="F48" s="35" t="s">
        <v>11</v>
      </c>
      <c r="G48" s="84">
        <v>0.25</v>
      </c>
      <c r="H48" s="34" t="s">
        <v>11</v>
      </c>
      <c r="I48" s="34" t="s">
        <v>11</v>
      </c>
      <c r="J48" s="29" t="s">
        <v>11</v>
      </c>
      <c r="K48" s="170">
        <v>0.37</v>
      </c>
      <c r="L48" s="34" t="s">
        <v>11</v>
      </c>
      <c r="M48" s="34" t="s">
        <v>11</v>
      </c>
      <c r="N48" s="35" t="s">
        <v>11</v>
      </c>
      <c r="O48" s="84">
        <v>0.59</v>
      </c>
      <c r="P48" s="34" t="s">
        <v>11</v>
      </c>
      <c r="Q48" s="34" t="s">
        <v>11</v>
      </c>
      <c r="R48" s="29" t="s">
        <v>11</v>
      </c>
      <c r="S48" s="119" t="s">
        <v>11</v>
      </c>
      <c r="T48" s="112" t="s">
        <v>11</v>
      </c>
      <c r="U48" s="112" t="s">
        <v>11</v>
      </c>
      <c r="V48" s="113" t="s">
        <v>11</v>
      </c>
      <c r="W48" s="29" t="s">
        <v>11</v>
      </c>
    </row>
    <row r="49" spans="1:23" ht="10.5">
      <c r="A49" s="200"/>
      <c r="B49" s="114" t="s">
        <v>60</v>
      </c>
      <c r="C49" s="129" t="s">
        <v>11</v>
      </c>
      <c r="D49" s="34" t="s">
        <v>11</v>
      </c>
      <c r="E49" s="34" t="s">
        <v>11</v>
      </c>
      <c r="F49" s="35" t="s">
        <v>11</v>
      </c>
      <c r="G49" s="84">
        <v>0.049</v>
      </c>
      <c r="H49" s="34" t="s">
        <v>11</v>
      </c>
      <c r="I49" s="34" t="s">
        <v>11</v>
      </c>
      <c r="J49" s="29" t="s">
        <v>11</v>
      </c>
      <c r="K49" s="170">
        <v>0.25</v>
      </c>
      <c r="L49" s="34" t="s">
        <v>11</v>
      </c>
      <c r="M49" s="34" t="s">
        <v>11</v>
      </c>
      <c r="N49" s="35" t="s">
        <v>11</v>
      </c>
      <c r="O49" s="84">
        <v>0.4</v>
      </c>
      <c r="P49" s="34" t="s">
        <v>11</v>
      </c>
      <c r="Q49" s="34" t="s">
        <v>11</v>
      </c>
      <c r="R49" s="29" t="s">
        <v>11</v>
      </c>
      <c r="S49" s="119" t="s">
        <v>11</v>
      </c>
      <c r="T49" s="112" t="s">
        <v>11</v>
      </c>
      <c r="U49" s="112" t="s">
        <v>11</v>
      </c>
      <c r="V49" s="113" t="s">
        <v>11</v>
      </c>
      <c r="W49" s="29" t="s">
        <v>11</v>
      </c>
    </row>
    <row r="50" spans="1:23" ht="10.5">
      <c r="A50" s="200"/>
      <c r="B50" s="114" t="s">
        <v>61</v>
      </c>
      <c r="C50" s="129" t="s">
        <v>11</v>
      </c>
      <c r="D50" s="34" t="s">
        <v>11</v>
      </c>
      <c r="E50" s="34" t="s">
        <v>11</v>
      </c>
      <c r="F50" s="35" t="s">
        <v>11</v>
      </c>
      <c r="G50" s="84">
        <v>0.041</v>
      </c>
      <c r="H50" s="34" t="s">
        <v>11</v>
      </c>
      <c r="I50" s="34" t="s">
        <v>11</v>
      </c>
      <c r="J50" s="29" t="s">
        <v>11</v>
      </c>
      <c r="K50" s="170">
        <v>0.098</v>
      </c>
      <c r="L50" s="34" t="s">
        <v>11</v>
      </c>
      <c r="M50" s="34" t="s">
        <v>11</v>
      </c>
      <c r="N50" s="35" t="s">
        <v>11</v>
      </c>
      <c r="O50" s="84">
        <v>0.28</v>
      </c>
      <c r="P50" s="34" t="s">
        <v>11</v>
      </c>
      <c r="Q50" s="34" t="s">
        <v>11</v>
      </c>
      <c r="R50" s="29" t="s">
        <v>11</v>
      </c>
      <c r="S50" s="119" t="s">
        <v>11</v>
      </c>
      <c r="T50" s="112" t="s">
        <v>11</v>
      </c>
      <c r="U50" s="112" t="s">
        <v>11</v>
      </c>
      <c r="V50" s="113" t="s">
        <v>11</v>
      </c>
      <c r="W50" s="29" t="s">
        <v>11</v>
      </c>
    </row>
    <row r="51" spans="1:23" s="10" customFormat="1" ht="10.5">
      <c r="A51" s="200"/>
      <c r="B51" s="12" t="s">
        <v>43</v>
      </c>
      <c r="C51" s="133" t="s">
        <v>11</v>
      </c>
      <c r="D51" s="39" t="s">
        <v>11</v>
      </c>
      <c r="E51" s="39" t="s">
        <v>11</v>
      </c>
      <c r="F51" s="40" t="s">
        <v>11</v>
      </c>
      <c r="G51" s="175" t="s">
        <v>73</v>
      </c>
      <c r="H51" s="39" t="s">
        <v>11</v>
      </c>
      <c r="I51" s="39" t="s">
        <v>11</v>
      </c>
      <c r="J51" s="31" t="s">
        <v>11</v>
      </c>
      <c r="K51" s="176">
        <v>0.1</v>
      </c>
      <c r="L51" s="39" t="s">
        <v>11</v>
      </c>
      <c r="M51" s="39" t="s">
        <v>11</v>
      </c>
      <c r="N51" s="40" t="s">
        <v>11</v>
      </c>
      <c r="O51" s="175">
        <v>0.55</v>
      </c>
      <c r="P51" s="39" t="s">
        <v>11</v>
      </c>
      <c r="Q51" s="39" t="s">
        <v>11</v>
      </c>
      <c r="R51" s="31" t="s">
        <v>11</v>
      </c>
      <c r="S51" s="120" t="s">
        <v>11</v>
      </c>
      <c r="T51" s="121" t="s">
        <v>11</v>
      </c>
      <c r="U51" s="121" t="s">
        <v>11</v>
      </c>
      <c r="V51" s="122" t="s">
        <v>11</v>
      </c>
      <c r="W51" s="31" t="s">
        <v>11</v>
      </c>
    </row>
    <row r="52" spans="1:23" s="10" customFormat="1" ht="11.25" thickBot="1">
      <c r="A52" s="201"/>
      <c r="B52" s="13" t="s">
        <v>62</v>
      </c>
      <c r="C52" s="134" t="s">
        <v>11</v>
      </c>
      <c r="D52" s="41" t="s">
        <v>11</v>
      </c>
      <c r="E52" s="41" t="s">
        <v>11</v>
      </c>
      <c r="F52" s="42" t="s">
        <v>11</v>
      </c>
      <c r="G52" s="177">
        <v>0.84</v>
      </c>
      <c r="H52" s="41" t="s">
        <v>11</v>
      </c>
      <c r="I52" s="41" t="s">
        <v>11</v>
      </c>
      <c r="J52" s="43" t="s">
        <v>11</v>
      </c>
      <c r="K52" s="178">
        <v>1.4</v>
      </c>
      <c r="L52" s="41" t="s">
        <v>11</v>
      </c>
      <c r="M52" s="41" t="s">
        <v>11</v>
      </c>
      <c r="N52" s="42" t="s">
        <v>11</v>
      </c>
      <c r="O52" s="179">
        <v>2.6</v>
      </c>
      <c r="P52" s="41" t="s">
        <v>11</v>
      </c>
      <c r="Q52" s="41" t="s">
        <v>11</v>
      </c>
      <c r="R52" s="43" t="s">
        <v>11</v>
      </c>
      <c r="S52" s="123" t="s">
        <v>11</v>
      </c>
      <c r="T52" s="124" t="s">
        <v>11</v>
      </c>
      <c r="U52" s="124" t="s">
        <v>11</v>
      </c>
      <c r="V52" s="125" t="s">
        <v>11</v>
      </c>
      <c r="W52" s="43" t="s">
        <v>11</v>
      </c>
    </row>
    <row r="53" spans="1:104" ht="10.5">
      <c r="A53" s="191" t="s">
        <v>64</v>
      </c>
      <c r="B53" s="192"/>
      <c r="C53" s="44" t="s">
        <v>11</v>
      </c>
      <c r="D53" s="45" t="s">
        <v>11</v>
      </c>
      <c r="E53" s="45" t="s">
        <v>11</v>
      </c>
      <c r="F53" s="46" t="s">
        <v>11</v>
      </c>
      <c r="G53" s="47" t="s">
        <v>11</v>
      </c>
      <c r="H53" s="45" t="s">
        <v>11</v>
      </c>
      <c r="I53" s="45" t="s">
        <v>11</v>
      </c>
      <c r="J53" s="48" t="s">
        <v>11</v>
      </c>
      <c r="K53" s="44" t="s">
        <v>11</v>
      </c>
      <c r="L53" s="45" t="s">
        <v>11</v>
      </c>
      <c r="M53" s="45" t="s">
        <v>11</v>
      </c>
      <c r="N53" s="46" t="s">
        <v>11</v>
      </c>
      <c r="O53" s="47" t="s">
        <v>11</v>
      </c>
      <c r="P53" s="45" t="s">
        <v>11</v>
      </c>
      <c r="Q53" s="45" t="s">
        <v>11</v>
      </c>
      <c r="R53" s="48" t="s">
        <v>11</v>
      </c>
      <c r="S53" s="47" t="s">
        <v>11</v>
      </c>
      <c r="T53" s="26">
        <f>SUM(T11:T40)</f>
        <v>0.02143594</v>
      </c>
      <c r="U53" s="26">
        <f>SUM(U11:U40)</f>
        <v>0.03536272</v>
      </c>
      <c r="V53" s="27">
        <f>SUM(V11:V40)</f>
        <v>0.04347876</v>
      </c>
      <c r="W53" s="49" t="s">
        <v>11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95" t="s">
        <v>44</v>
      </c>
      <c r="B54" s="196"/>
      <c r="C54" s="50" t="s">
        <v>11</v>
      </c>
      <c r="D54" s="51" t="s">
        <v>11</v>
      </c>
      <c r="E54" s="51" t="s">
        <v>11</v>
      </c>
      <c r="F54" s="52" t="s">
        <v>11</v>
      </c>
      <c r="G54" s="53" t="s">
        <v>11</v>
      </c>
      <c r="H54" s="51" t="s">
        <v>11</v>
      </c>
      <c r="I54" s="51" t="s">
        <v>11</v>
      </c>
      <c r="J54" s="54" t="s">
        <v>11</v>
      </c>
      <c r="K54" s="50" t="s">
        <v>11</v>
      </c>
      <c r="L54" s="51" t="s">
        <v>11</v>
      </c>
      <c r="M54" s="51" t="s">
        <v>11</v>
      </c>
      <c r="N54" s="52" t="s">
        <v>11</v>
      </c>
      <c r="O54" s="53" t="s">
        <v>11</v>
      </c>
      <c r="P54" s="51" t="s">
        <v>11</v>
      </c>
      <c r="Q54" s="51" t="s">
        <v>11</v>
      </c>
      <c r="R54" s="54" t="s">
        <v>11</v>
      </c>
      <c r="S54" s="149" t="s">
        <v>11</v>
      </c>
      <c r="T54" s="108">
        <v>0.021</v>
      </c>
      <c r="U54" s="126">
        <v>0.035</v>
      </c>
      <c r="V54" s="109">
        <v>0.043</v>
      </c>
      <c r="W54" s="180">
        <f>AVERAGE(S54:V54)</f>
        <v>0.033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27"/>
      <c r="T57" s="127"/>
      <c r="U57" s="127"/>
      <c r="V57" s="127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mergeCells count="17"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  <mergeCell ref="O7:R7"/>
    <mergeCell ref="A5:B5"/>
    <mergeCell ref="A6:B6"/>
    <mergeCell ref="A7:B7"/>
    <mergeCell ref="D5:F5"/>
    <mergeCell ref="D6:K6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2007-06-20T00:37:11Z</cp:lastPrinted>
  <dcterms:created xsi:type="dcterms:W3CDTF">2006-07-20T04:03:34Z</dcterms:created>
  <dcterms:modified xsi:type="dcterms:W3CDTF">2010-07-07T06:49:50Z</dcterms:modified>
  <cp:category/>
  <cp:version/>
  <cp:contentType/>
  <cp:contentStatus/>
</cp:coreProperties>
</file>