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武豊町" sheetId="1" r:id="rId1"/>
  </sheets>
  <definedNames>
    <definedName name="_xlnm.Print_Area" localSheetId="0">'武豊町'!$A$1:$W$56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<sst xmlns="http://schemas.openxmlformats.org/spreadsheetml/2006/main" count="380" uniqueCount="77">
  <si>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</si>
  <si>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</si>
  <si>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</si>
  <si>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</si>
  <si>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</si>
  <si>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</si>
  <si>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</si>
  <si>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</si>
  <si>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</si>
  <si>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</si>
  <si>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</si>
  <si>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</si>
  <si>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</si>
  <si>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</si>
  <si>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</si>
  <si>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</si>
  <si>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</si>
  <si>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</si>
  <si>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</si>
  <si>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</si>
  <si>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</si>
  <si>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</si>
  <si>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</si>
  <si>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</si>
  <si>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</si>
  <si>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</si>
  <si>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</si>
  <si>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</si>
  <si>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</si>
  <si>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</si>
  <si>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</si>
  <si>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</si>
  <si>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</si>
  <si>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</si>
  <si>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</si>
  <si>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</si>
  <si>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</si>
  <si>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</si>
  <si>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</si>
  <si>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</si>
  <si>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</si>
  <si>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</si>
  <si>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</si>
  <si>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</si>
  <si>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</si>
  <si>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</si>
  <si>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</si>
  <si>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</si>
  <si>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</si>
  <si>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</si>
  <si>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</si>
  <si>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</si>
  <si>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</si>
  <si>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</si>
  <si>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</si>
  <si>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</si>
  <si>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</si>
  <si>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</si>
  <si>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</si>
  <si>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</si>
  <si>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</si>
  <si>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</si>
  <si>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</si>
  <si>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</si>
  <si>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</si>
  <si>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－</t>
  </si>
  <si>
    <t>全毒性等量(小計）</t>
  </si>
  <si>
    <t>武豊町</t>
  </si>
  <si>
    <t>武豊町役場（武豊町字長尾山）</t>
  </si>
  <si>
    <t>・＊は検出下限値以上定量下限値未満の値</t>
  </si>
  <si>
    <t>・ＮＤは検出下限値未満の値</t>
  </si>
  <si>
    <t>*</t>
  </si>
  <si>
    <t>ND</t>
  </si>
  <si>
    <t>2007（平成19）年度ダイオキシン類大気環境調査結果</t>
  </si>
  <si>
    <r>
      <t>N</t>
    </r>
    <r>
      <rPr>
        <sz val="8"/>
        <rFont val="ＭＳ Ｐゴシック"/>
        <family val="3"/>
      </rPr>
      <t>D</t>
    </r>
  </si>
  <si>
    <t>＊</t>
  </si>
  <si>
    <t>ND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</si>
</sst>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177" fontId="0" fillId="0" borderId="4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43" xfId="21" applyNumberFormat="1" applyFill="1" applyBorder="1" applyAlignment="1" applyProtection="1">
      <alignment horizontal="right"/>
      <protection locked="0"/>
    </xf>
    <xf numFmtId="0" fontId="0" fillId="0" borderId="43" xfId="21" applyNumberFormat="1" applyFont="1" applyFill="1" applyBorder="1" applyAlignment="1" applyProtection="1">
      <alignment horizontal="right"/>
      <protection/>
    </xf>
    <xf numFmtId="0" fontId="0" fillId="0" borderId="61" xfId="21" applyNumberFormat="1" applyFill="1" applyBorder="1" applyAlignment="1" applyProtection="1">
      <alignment horizontal="right"/>
      <protection/>
    </xf>
    <xf numFmtId="0" fontId="0" fillId="0" borderId="42" xfId="21" applyNumberFormat="1" applyFill="1" applyBorder="1" applyAlignment="1" applyProtection="1">
      <alignment horizontal="right"/>
      <protection locked="0"/>
    </xf>
    <xf numFmtId="0" fontId="0" fillId="0" borderId="43" xfId="21" applyNumberFormat="1" applyFont="1" applyFill="1" applyBorder="1" applyAlignment="1" applyProtection="1">
      <alignment horizontal="right"/>
      <protection locked="0"/>
    </xf>
    <xf numFmtId="0" fontId="0" fillId="0" borderId="62" xfId="21" applyNumberFormat="1" applyFont="1" applyFill="1" applyBorder="1" applyAlignment="1" applyProtection="1">
      <alignment horizontal="right"/>
      <protection/>
    </xf>
    <xf numFmtId="0" fontId="0" fillId="0" borderId="46" xfId="21" applyNumberFormat="1" applyFill="1" applyBorder="1" applyAlignment="1" applyProtection="1">
      <alignment horizontal="right"/>
      <protection/>
    </xf>
    <xf numFmtId="178" fontId="0" fillId="0" borderId="63" xfId="21" applyNumberFormat="1" applyFill="1" applyBorder="1" applyAlignment="1">
      <alignment horizontal="center"/>
      <protection/>
    </xf>
    <xf numFmtId="0" fontId="0" fillId="2" borderId="12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0" fontId="0" fillId="2" borderId="44" xfId="21" applyNumberFormat="1" applyFill="1" applyBorder="1" applyProtection="1">
      <alignment/>
      <protection locked="0"/>
    </xf>
    <xf numFmtId="0" fontId="0" fillId="2" borderId="20" xfId="21" applyNumberFormat="1" applyFill="1" applyBorder="1" applyProtection="1">
      <alignment/>
      <protection locked="0"/>
    </xf>
    <xf numFmtId="0" fontId="0" fillId="2" borderId="21" xfId="21" applyNumberFormat="1" applyFill="1" applyBorder="1" applyProtection="1">
      <alignment/>
      <protection locked="0"/>
    </xf>
    <xf numFmtId="0" fontId="0" fillId="2" borderId="20" xfId="21" applyNumberFormat="1" applyFont="1" applyFill="1" applyBorder="1" applyProtection="1">
      <alignment/>
      <protection locked="0"/>
    </xf>
    <xf numFmtId="0" fontId="0" fillId="2" borderId="16" xfId="21" applyNumberFormat="1" applyFont="1" applyFill="1" applyBorder="1" applyProtection="1">
      <alignment/>
      <protection locked="0"/>
    </xf>
    <xf numFmtId="0" fontId="0" fillId="2" borderId="39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0" fontId="0" fillId="2" borderId="50" xfId="21" applyNumberFormat="1" applyFill="1" applyBorder="1" applyProtection="1">
      <alignment/>
      <protection locked="0"/>
    </xf>
    <xf numFmtId="0" fontId="0" fillId="2" borderId="51" xfId="21" applyNumberFormat="1" applyFill="1" applyBorder="1" applyProtection="1">
      <alignment/>
      <protection locked="0"/>
    </xf>
    <xf numFmtId="0" fontId="0" fillId="2" borderId="54" xfId="21" applyNumberFormat="1" applyFill="1" applyBorder="1" applyProtection="1">
      <alignment/>
      <protection locked="0"/>
    </xf>
    <xf numFmtId="0" fontId="0" fillId="2" borderId="44" xfId="21" applyNumberFormat="1" applyFont="1" applyFill="1" applyBorder="1" applyProtection="1">
      <alignment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44" xfId="21" applyNumberFormat="1" applyFill="1" applyBorder="1" applyProtection="1">
      <alignment/>
      <protection/>
    </xf>
    <xf numFmtId="0" fontId="0" fillId="2" borderId="56" xfId="21" applyNumberFormat="1" applyFill="1" applyBorder="1" applyProtection="1">
      <alignment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39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Protection="1">
      <alignment/>
      <protection locked="0"/>
    </xf>
    <xf numFmtId="0" fontId="0" fillId="2" borderId="44" xfId="21" applyNumberFormat="1" applyFont="1" applyFill="1" applyBorder="1" applyAlignment="1" applyProtection="1">
      <alignment horizontal="center"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W51" sqref="W5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73</v>
      </c>
      <c r="K1" s="57"/>
    </row>
    <row r="2" spans="2:18" ht="10.5">
      <c r="B2" s="1"/>
      <c r="C2" s="57"/>
      <c r="K2" s="57"/>
      <c r="R2" s="16" t="s">
        <v>69</v>
      </c>
    </row>
    <row r="3" spans="2:18" ht="10.5">
      <c r="B3" s="1"/>
      <c r="C3" s="57"/>
      <c r="K3" s="57"/>
      <c r="R3" s="57" t="s">
        <v>70</v>
      </c>
    </row>
    <row r="4" spans="2:18" ht="11.25" thickBot="1">
      <c r="B4" s="1"/>
      <c r="C4" s="57"/>
      <c r="K4" s="57"/>
      <c r="R4" s="57"/>
    </row>
    <row r="5" spans="1:23" ht="10.5">
      <c r="A5" s="208" t="s">
        <v>0</v>
      </c>
      <c r="B5" s="209"/>
      <c r="C5" s="59" t="s">
        <v>67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95" t="s">
        <v>1</v>
      </c>
      <c r="B6" s="210"/>
      <c r="C6" s="63" t="s">
        <v>68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200" t="s">
        <v>2</v>
      </c>
      <c r="B7" s="201"/>
      <c r="C7" s="191" t="s">
        <v>3</v>
      </c>
      <c r="D7" s="192"/>
      <c r="E7" s="192"/>
      <c r="F7" s="193"/>
      <c r="G7" s="194" t="s">
        <v>4</v>
      </c>
      <c r="H7" s="192"/>
      <c r="I7" s="192"/>
      <c r="J7" s="193"/>
      <c r="K7" s="194" t="s">
        <v>5</v>
      </c>
      <c r="L7" s="192"/>
      <c r="M7" s="192"/>
      <c r="N7" s="193"/>
      <c r="O7" s="194" t="s">
        <v>6</v>
      </c>
      <c r="P7" s="192"/>
      <c r="Q7" s="192"/>
      <c r="R7" s="193"/>
      <c r="S7" s="21" t="s">
        <v>3</v>
      </c>
      <c r="T7" s="22" t="s">
        <v>4</v>
      </c>
      <c r="U7" s="22" t="s">
        <v>5</v>
      </c>
      <c r="V7" s="23" t="s">
        <v>6</v>
      </c>
      <c r="W7" s="24" t="s">
        <v>63</v>
      </c>
    </row>
    <row r="8" spans="1:23" ht="24.75" customHeight="1" thickBot="1">
      <c r="A8" s="195" t="s">
        <v>7</v>
      </c>
      <c r="B8" s="196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8" t="s">
        <v>46</v>
      </c>
      <c r="T8" s="69" t="s">
        <v>46</v>
      </c>
      <c r="U8" s="69" t="s">
        <v>46</v>
      </c>
      <c r="V8" s="70" t="s">
        <v>46</v>
      </c>
      <c r="W8" s="71" t="s">
        <v>46</v>
      </c>
    </row>
    <row r="9" spans="1:23" ht="10.5" customHeight="1">
      <c r="A9" s="202" t="s">
        <v>47</v>
      </c>
      <c r="B9" s="72" t="s">
        <v>10</v>
      </c>
      <c r="C9" s="73">
        <v>0.26</v>
      </c>
      <c r="D9" s="74"/>
      <c r="E9" s="74">
        <v>0.003</v>
      </c>
      <c r="F9" s="75">
        <v>0.01</v>
      </c>
      <c r="G9" s="159">
        <v>0.19</v>
      </c>
      <c r="H9" s="160"/>
      <c r="I9" s="160">
        <v>0.003</v>
      </c>
      <c r="J9" s="161">
        <v>0.01</v>
      </c>
      <c r="K9" s="76">
        <v>0.22</v>
      </c>
      <c r="L9" s="74"/>
      <c r="M9" s="74">
        <v>0.003</v>
      </c>
      <c r="N9" s="75">
        <v>0.01</v>
      </c>
      <c r="O9" s="76">
        <v>0.13</v>
      </c>
      <c r="P9" s="74"/>
      <c r="Q9" s="74">
        <v>0.003</v>
      </c>
      <c r="R9" s="75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03"/>
      <c r="B10" s="77" t="s">
        <v>12</v>
      </c>
      <c r="C10" s="78">
        <v>0.11</v>
      </c>
      <c r="D10" s="79"/>
      <c r="E10" s="79">
        <v>0.003</v>
      </c>
      <c r="F10" s="80">
        <v>0.01</v>
      </c>
      <c r="G10" s="162">
        <v>0.066</v>
      </c>
      <c r="H10" s="163"/>
      <c r="I10" s="163">
        <v>0.003</v>
      </c>
      <c r="J10" s="164">
        <v>0.01</v>
      </c>
      <c r="K10" s="81">
        <v>0.09</v>
      </c>
      <c r="L10" s="79"/>
      <c r="M10" s="79">
        <v>0.003</v>
      </c>
      <c r="N10" s="80">
        <v>0.01</v>
      </c>
      <c r="O10" s="81">
        <v>0.042</v>
      </c>
      <c r="P10" s="79"/>
      <c r="Q10" s="79">
        <v>0.003</v>
      </c>
      <c r="R10" s="80">
        <v>0.01</v>
      </c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203"/>
      <c r="B11" s="85" t="s">
        <v>13</v>
      </c>
      <c r="C11" s="86">
        <v>0.0015</v>
      </c>
      <c r="D11" s="87" t="s">
        <v>72</v>
      </c>
      <c r="E11" s="87">
        <v>0.003</v>
      </c>
      <c r="F11" s="187">
        <v>0.01</v>
      </c>
      <c r="G11" s="173">
        <v>0.0015</v>
      </c>
      <c r="H11" s="165" t="s">
        <v>74</v>
      </c>
      <c r="I11" s="165">
        <v>0.003</v>
      </c>
      <c r="J11" s="166">
        <v>0.01</v>
      </c>
      <c r="K11" s="81">
        <v>0.0015</v>
      </c>
      <c r="L11" s="87" t="s">
        <v>72</v>
      </c>
      <c r="M11" s="87">
        <v>0.003</v>
      </c>
      <c r="N11" s="88">
        <v>0.01</v>
      </c>
      <c r="O11" s="81">
        <v>0.0015</v>
      </c>
      <c r="P11" s="87" t="s">
        <v>76</v>
      </c>
      <c r="Q11" s="87">
        <v>0.003</v>
      </c>
      <c r="R11" s="88">
        <v>0.01</v>
      </c>
      <c r="S11" s="89">
        <f>C11</f>
        <v>0.0015</v>
      </c>
      <c r="T11" s="90">
        <f>G11</f>
        <v>0.0015</v>
      </c>
      <c r="U11" s="90">
        <f>K11</f>
        <v>0.0015</v>
      </c>
      <c r="V11" s="91">
        <f>O11</f>
        <v>0.0015</v>
      </c>
      <c r="W11" s="30" t="s">
        <v>11</v>
      </c>
    </row>
    <row r="12" spans="1:23" ht="10.5">
      <c r="A12" s="203"/>
      <c r="B12" s="85" t="s">
        <v>14</v>
      </c>
      <c r="C12" s="78">
        <v>0.005</v>
      </c>
      <c r="D12" s="87" t="s">
        <v>71</v>
      </c>
      <c r="E12" s="79">
        <v>0.003</v>
      </c>
      <c r="F12" s="80">
        <v>0.01</v>
      </c>
      <c r="G12" s="173">
        <v>0.0015</v>
      </c>
      <c r="H12" s="165" t="s">
        <v>74</v>
      </c>
      <c r="I12" s="163">
        <v>0.003</v>
      </c>
      <c r="J12" s="164">
        <v>0.01</v>
      </c>
      <c r="K12" s="81">
        <v>0.012</v>
      </c>
      <c r="L12" s="87"/>
      <c r="M12" s="79">
        <v>0.003</v>
      </c>
      <c r="N12" s="80">
        <v>0.01</v>
      </c>
      <c r="O12" s="81">
        <v>0.01</v>
      </c>
      <c r="P12" s="87"/>
      <c r="Q12" s="79">
        <v>0.003</v>
      </c>
      <c r="R12" s="80">
        <v>0.01</v>
      </c>
      <c r="S12" s="89">
        <f>C12</f>
        <v>0.005</v>
      </c>
      <c r="T12" s="90">
        <f>G12</f>
        <v>0.0015</v>
      </c>
      <c r="U12" s="90">
        <f>K12</f>
        <v>0.012</v>
      </c>
      <c r="V12" s="91">
        <f>O12</f>
        <v>0.01</v>
      </c>
      <c r="W12" s="30" t="s">
        <v>11</v>
      </c>
    </row>
    <row r="13" spans="1:23" ht="10.5">
      <c r="A13" s="203"/>
      <c r="B13" s="77" t="s">
        <v>15</v>
      </c>
      <c r="C13" s="78">
        <v>0.003</v>
      </c>
      <c r="D13" s="87" t="s">
        <v>72</v>
      </c>
      <c r="E13" s="79">
        <v>0.006</v>
      </c>
      <c r="F13" s="80">
        <v>0.02</v>
      </c>
      <c r="G13" s="162">
        <v>0.003</v>
      </c>
      <c r="H13" s="165" t="s">
        <v>74</v>
      </c>
      <c r="I13" s="163">
        <v>0.006</v>
      </c>
      <c r="J13" s="164">
        <v>0.02</v>
      </c>
      <c r="K13" s="81">
        <v>0.007</v>
      </c>
      <c r="L13" s="87" t="s">
        <v>71</v>
      </c>
      <c r="M13" s="79">
        <v>0.006</v>
      </c>
      <c r="N13" s="80">
        <v>0.02</v>
      </c>
      <c r="O13" s="81">
        <v>0.003</v>
      </c>
      <c r="P13" s="87" t="s">
        <v>76</v>
      </c>
      <c r="Q13" s="79">
        <v>0.006</v>
      </c>
      <c r="R13" s="80">
        <v>0.02</v>
      </c>
      <c r="S13" s="89">
        <f>C13*0.1</f>
        <v>0.00030000000000000003</v>
      </c>
      <c r="T13" s="90">
        <f>G13*0.1</f>
        <v>0.00030000000000000003</v>
      </c>
      <c r="U13" s="90">
        <f>K13*0.1</f>
        <v>0.0007000000000000001</v>
      </c>
      <c r="V13" s="91">
        <f>O13*0.1</f>
        <v>0.00030000000000000003</v>
      </c>
      <c r="W13" s="30" t="s">
        <v>11</v>
      </c>
    </row>
    <row r="14" spans="1:23" ht="10.5">
      <c r="A14" s="203"/>
      <c r="B14" s="77" t="s">
        <v>16</v>
      </c>
      <c r="C14" s="78">
        <v>0.009</v>
      </c>
      <c r="D14" s="87" t="s">
        <v>71</v>
      </c>
      <c r="E14" s="79">
        <v>0.006</v>
      </c>
      <c r="F14" s="80">
        <v>0.02</v>
      </c>
      <c r="G14" s="162">
        <v>0.003</v>
      </c>
      <c r="H14" s="165" t="s">
        <v>74</v>
      </c>
      <c r="I14" s="163">
        <v>0.006</v>
      </c>
      <c r="J14" s="164">
        <v>0.02</v>
      </c>
      <c r="K14" s="81">
        <v>0.023</v>
      </c>
      <c r="L14" s="87"/>
      <c r="M14" s="79">
        <v>0.006</v>
      </c>
      <c r="N14" s="80">
        <v>0.02</v>
      </c>
      <c r="O14" s="81">
        <v>0.016</v>
      </c>
      <c r="P14" s="211" t="s">
        <v>75</v>
      </c>
      <c r="Q14" s="79">
        <v>0.006</v>
      </c>
      <c r="R14" s="80">
        <v>0.02</v>
      </c>
      <c r="S14" s="89">
        <f>C14*0.1</f>
        <v>0.0009</v>
      </c>
      <c r="T14" s="90">
        <f>G14*0.1</f>
        <v>0.00030000000000000003</v>
      </c>
      <c r="U14" s="90">
        <f>K14*0.1</f>
        <v>0.0023</v>
      </c>
      <c r="V14" s="91">
        <f>O14*0.1</f>
        <v>0.0016</v>
      </c>
      <c r="W14" s="31" t="s">
        <v>11</v>
      </c>
    </row>
    <row r="15" spans="1:23" ht="10.5">
      <c r="A15" s="203"/>
      <c r="B15" s="85" t="s">
        <v>48</v>
      </c>
      <c r="C15" s="78">
        <v>0.007</v>
      </c>
      <c r="D15" s="87" t="s">
        <v>71</v>
      </c>
      <c r="E15" s="79">
        <v>0.006</v>
      </c>
      <c r="F15" s="80">
        <v>0.02</v>
      </c>
      <c r="G15" s="162">
        <v>0.003</v>
      </c>
      <c r="H15" s="165" t="s">
        <v>74</v>
      </c>
      <c r="I15" s="163">
        <v>0.006</v>
      </c>
      <c r="J15" s="164">
        <v>0.02</v>
      </c>
      <c r="K15" s="81">
        <v>0.013</v>
      </c>
      <c r="L15" s="87" t="s">
        <v>71</v>
      </c>
      <c r="M15" s="79">
        <v>0.006</v>
      </c>
      <c r="N15" s="80">
        <v>0.02</v>
      </c>
      <c r="O15" s="81">
        <v>0.009</v>
      </c>
      <c r="P15" s="211" t="s">
        <v>75</v>
      </c>
      <c r="Q15" s="79">
        <v>0.006</v>
      </c>
      <c r="R15" s="80">
        <v>0.02</v>
      </c>
      <c r="S15" s="89">
        <f>C15*0.1</f>
        <v>0.0007000000000000001</v>
      </c>
      <c r="T15" s="90">
        <f>G15*0.1</f>
        <v>0.00030000000000000003</v>
      </c>
      <c r="U15" s="90">
        <f>K15*0.1</f>
        <v>0.0013</v>
      </c>
      <c r="V15" s="91">
        <f>O15*0.1</f>
        <v>0.0009</v>
      </c>
      <c r="W15" s="92" t="s">
        <v>64</v>
      </c>
    </row>
    <row r="16" spans="1:23" ht="10.5">
      <c r="A16" s="203"/>
      <c r="B16" s="77" t="s">
        <v>17</v>
      </c>
      <c r="C16" s="78">
        <v>0.067</v>
      </c>
      <c r="D16" s="79"/>
      <c r="E16" s="79">
        <v>0.006</v>
      </c>
      <c r="F16" s="80">
        <v>0.02</v>
      </c>
      <c r="G16" s="162">
        <v>0.03</v>
      </c>
      <c r="H16" s="163"/>
      <c r="I16" s="163">
        <v>0.006</v>
      </c>
      <c r="J16" s="164">
        <v>0.02</v>
      </c>
      <c r="K16" s="81">
        <v>0.12</v>
      </c>
      <c r="L16" s="79"/>
      <c r="M16" s="79">
        <v>0.006</v>
      </c>
      <c r="N16" s="80">
        <v>0.02</v>
      </c>
      <c r="O16" s="81">
        <v>0.13</v>
      </c>
      <c r="P16" s="79"/>
      <c r="Q16" s="79">
        <v>0.006</v>
      </c>
      <c r="R16" s="80">
        <v>0.02</v>
      </c>
      <c r="S16" s="89">
        <f>C16*0.01</f>
        <v>0.00067</v>
      </c>
      <c r="T16" s="90">
        <f>G16*0.01</f>
        <v>0.0003</v>
      </c>
      <c r="U16" s="90">
        <f>K16*0.01</f>
        <v>0.0012</v>
      </c>
      <c r="V16" s="91">
        <f>O16*0.01</f>
        <v>0.0013000000000000002</v>
      </c>
      <c r="W16" s="92" t="s">
        <v>64</v>
      </c>
    </row>
    <row r="17" spans="1:23" ht="11.25" thickBot="1">
      <c r="A17" s="204"/>
      <c r="B17" s="93" t="s">
        <v>18</v>
      </c>
      <c r="C17" s="94">
        <v>0.21</v>
      </c>
      <c r="D17" s="95"/>
      <c r="E17" s="96">
        <v>0.02</v>
      </c>
      <c r="F17" s="97">
        <v>0.05</v>
      </c>
      <c r="G17" s="167">
        <v>0.06</v>
      </c>
      <c r="H17" s="168"/>
      <c r="I17" s="168">
        <v>0.02</v>
      </c>
      <c r="J17" s="169">
        <v>0.05</v>
      </c>
      <c r="K17" s="98">
        <v>0.28</v>
      </c>
      <c r="L17" s="96"/>
      <c r="M17" s="96">
        <v>0.02</v>
      </c>
      <c r="N17" s="97">
        <v>0.05</v>
      </c>
      <c r="O17" s="98">
        <v>1.1</v>
      </c>
      <c r="P17" s="96"/>
      <c r="Q17" s="96">
        <v>0.02</v>
      </c>
      <c r="R17" s="97">
        <v>0.05</v>
      </c>
      <c r="S17" s="99">
        <f>C17*0.0001</f>
        <v>2.1E-05</v>
      </c>
      <c r="T17" s="100">
        <f>G17*0.0001</f>
        <v>6E-06</v>
      </c>
      <c r="U17" s="100">
        <f>K17*0.0001</f>
        <v>2.8000000000000003E-05</v>
      </c>
      <c r="V17" s="101">
        <f>O17*0.0001</f>
        <v>0.00011000000000000002</v>
      </c>
      <c r="W17" s="102" t="s">
        <v>64</v>
      </c>
    </row>
    <row r="18" spans="1:23" ht="10.5" customHeight="1">
      <c r="A18" s="202" t="s">
        <v>49</v>
      </c>
      <c r="B18" s="103" t="s">
        <v>19</v>
      </c>
      <c r="C18" s="73">
        <v>0.046</v>
      </c>
      <c r="D18" s="74"/>
      <c r="E18" s="74">
        <v>0.003</v>
      </c>
      <c r="F18" s="75">
        <v>0.01</v>
      </c>
      <c r="G18" s="159">
        <v>0.024</v>
      </c>
      <c r="H18" s="160"/>
      <c r="I18" s="160">
        <v>0.003</v>
      </c>
      <c r="J18" s="161">
        <v>0.01</v>
      </c>
      <c r="K18" s="76">
        <v>0.045</v>
      </c>
      <c r="L18" s="74"/>
      <c r="M18" s="74">
        <v>0.003</v>
      </c>
      <c r="N18" s="75">
        <v>0.01</v>
      </c>
      <c r="O18" s="76">
        <v>0.028</v>
      </c>
      <c r="P18" s="74"/>
      <c r="Q18" s="74">
        <v>0.003</v>
      </c>
      <c r="R18" s="75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03"/>
      <c r="B19" s="77" t="s">
        <v>20</v>
      </c>
      <c r="C19" s="78">
        <v>0.016</v>
      </c>
      <c r="D19" s="87"/>
      <c r="E19" s="79">
        <v>0.003</v>
      </c>
      <c r="F19" s="80">
        <v>0.01</v>
      </c>
      <c r="G19" s="162">
        <v>0.007</v>
      </c>
      <c r="H19" s="165" t="s">
        <v>71</v>
      </c>
      <c r="I19" s="163">
        <v>0.003</v>
      </c>
      <c r="J19" s="164">
        <v>0.01</v>
      </c>
      <c r="K19" s="81">
        <v>0.027</v>
      </c>
      <c r="L19" s="79"/>
      <c r="M19" s="79">
        <v>0.003</v>
      </c>
      <c r="N19" s="80">
        <v>0.01</v>
      </c>
      <c r="O19" s="81">
        <v>0.019</v>
      </c>
      <c r="P19" s="79"/>
      <c r="Q19" s="79">
        <v>0.003</v>
      </c>
      <c r="R19" s="80">
        <v>0.01</v>
      </c>
      <c r="S19" s="89">
        <f>C19*0.1</f>
        <v>0.0016</v>
      </c>
      <c r="T19" s="90">
        <f>G19*0.1</f>
        <v>0.0007000000000000001</v>
      </c>
      <c r="U19" s="90">
        <f>K19*0.1</f>
        <v>0.0027</v>
      </c>
      <c r="V19" s="91">
        <f>O19*0.1</f>
        <v>0.0019</v>
      </c>
      <c r="W19" s="30" t="s">
        <v>11</v>
      </c>
    </row>
    <row r="20" spans="1:23" ht="10.5">
      <c r="A20" s="203"/>
      <c r="B20" s="104" t="s">
        <v>21</v>
      </c>
      <c r="C20" s="78">
        <v>0.033</v>
      </c>
      <c r="D20" s="79"/>
      <c r="E20" s="79">
        <v>0.003</v>
      </c>
      <c r="F20" s="80">
        <v>0.01</v>
      </c>
      <c r="G20" s="162">
        <v>0.017</v>
      </c>
      <c r="H20" s="163"/>
      <c r="I20" s="163">
        <v>0.003</v>
      </c>
      <c r="J20" s="164">
        <v>0.01</v>
      </c>
      <c r="K20" s="81">
        <v>0.054</v>
      </c>
      <c r="L20" s="79"/>
      <c r="M20" s="79">
        <v>0.003</v>
      </c>
      <c r="N20" s="80">
        <v>0.01</v>
      </c>
      <c r="O20" s="105">
        <v>0.048</v>
      </c>
      <c r="P20" s="79"/>
      <c r="Q20" s="79">
        <v>0.003</v>
      </c>
      <c r="R20" s="80">
        <v>0.01</v>
      </c>
      <c r="S20" s="89">
        <f>C20*0.05</f>
        <v>0.0016500000000000002</v>
      </c>
      <c r="T20" s="90">
        <f>G20*0.05</f>
        <v>0.0008500000000000001</v>
      </c>
      <c r="U20" s="90">
        <f>K20*0.05</f>
        <v>0.0027</v>
      </c>
      <c r="V20" s="91">
        <f>O20*0.05</f>
        <v>0.0024000000000000002</v>
      </c>
      <c r="W20" s="30" t="s">
        <v>11</v>
      </c>
    </row>
    <row r="21" spans="1:23" ht="10.5">
      <c r="A21" s="203"/>
      <c r="B21" s="104" t="s">
        <v>22</v>
      </c>
      <c r="C21" s="78">
        <v>0.026</v>
      </c>
      <c r="D21" s="87"/>
      <c r="E21" s="79">
        <v>0.003</v>
      </c>
      <c r="F21" s="80">
        <v>0.01</v>
      </c>
      <c r="G21" s="162">
        <v>0.009</v>
      </c>
      <c r="H21" s="165" t="s">
        <v>71</v>
      </c>
      <c r="I21" s="163">
        <v>0.003</v>
      </c>
      <c r="J21" s="164">
        <v>0.01</v>
      </c>
      <c r="K21" s="81">
        <v>0.041</v>
      </c>
      <c r="L21" s="79"/>
      <c r="M21" s="79">
        <v>0.003</v>
      </c>
      <c r="N21" s="80">
        <v>0.01</v>
      </c>
      <c r="O21" s="81">
        <v>0.04</v>
      </c>
      <c r="P21" s="79"/>
      <c r="Q21" s="79">
        <v>0.003</v>
      </c>
      <c r="R21" s="80">
        <v>0.01</v>
      </c>
      <c r="S21" s="89">
        <f>C21*0.5</f>
        <v>0.013</v>
      </c>
      <c r="T21" s="90">
        <f>G21*0.5</f>
        <v>0.0045</v>
      </c>
      <c r="U21" s="90">
        <f>K21*0.5</f>
        <v>0.0205</v>
      </c>
      <c r="V21" s="91">
        <f>O21*0.5</f>
        <v>0.02</v>
      </c>
      <c r="W21" s="30" t="s">
        <v>11</v>
      </c>
    </row>
    <row r="22" spans="1:23" ht="10.5">
      <c r="A22" s="203"/>
      <c r="B22" s="104" t="s">
        <v>23</v>
      </c>
      <c r="C22" s="78">
        <v>0.03</v>
      </c>
      <c r="D22" s="87"/>
      <c r="E22" s="79">
        <v>0.006</v>
      </c>
      <c r="F22" s="80">
        <v>0.02</v>
      </c>
      <c r="G22" s="162">
        <v>0.016</v>
      </c>
      <c r="H22" s="165" t="s">
        <v>71</v>
      </c>
      <c r="I22" s="163">
        <v>0.006</v>
      </c>
      <c r="J22" s="164">
        <v>0.02</v>
      </c>
      <c r="K22" s="105">
        <v>0.058</v>
      </c>
      <c r="L22" s="79"/>
      <c r="M22" s="79">
        <v>0.006</v>
      </c>
      <c r="N22" s="80">
        <v>0.02</v>
      </c>
      <c r="O22" s="81">
        <v>0.057</v>
      </c>
      <c r="P22" s="79"/>
      <c r="Q22" s="79">
        <v>0.006</v>
      </c>
      <c r="R22" s="80">
        <v>0.02</v>
      </c>
      <c r="S22" s="89">
        <f>C22*0.1</f>
        <v>0.003</v>
      </c>
      <c r="T22" s="90">
        <f>G22*0.1</f>
        <v>0.0016</v>
      </c>
      <c r="U22" s="90">
        <f>K22*0.1</f>
        <v>0.0058000000000000005</v>
      </c>
      <c r="V22" s="91">
        <f>O22*0.1</f>
        <v>0.0057</v>
      </c>
      <c r="W22" s="32" t="s">
        <v>11</v>
      </c>
    </row>
    <row r="23" spans="1:23" ht="10.5">
      <c r="A23" s="203"/>
      <c r="B23" s="104" t="s">
        <v>24</v>
      </c>
      <c r="C23" s="78">
        <v>0.03</v>
      </c>
      <c r="D23" s="87"/>
      <c r="E23" s="79">
        <v>0.006</v>
      </c>
      <c r="F23" s="80">
        <v>0.02</v>
      </c>
      <c r="G23" s="162">
        <v>0.013</v>
      </c>
      <c r="H23" s="165" t="s">
        <v>71</v>
      </c>
      <c r="I23" s="163">
        <v>0.006</v>
      </c>
      <c r="J23" s="164">
        <v>0.02</v>
      </c>
      <c r="K23" s="81">
        <v>0.053</v>
      </c>
      <c r="L23" s="79"/>
      <c r="M23" s="79">
        <v>0.006</v>
      </c>
      <c r="N23" s="80">
        <v>0.02</v>
      </c>
      <c r="O23" s="81">
        <v>0.003</v>
      </c>
      <c r="P23" s="87" t="s">
        <v>76</v>
      </c>
      <c r="Q23" s="79">
        <v>0.006</v>
      </c>
      <c r="R23" s="80">
        <v>0.02</v>
      </c>
      <c r="S23" s="89">
        <f>C23*0.1</f>
        <v>0.003</v>
      </c>
      <c r="T23" s="90">
        <f>G23*0.1</f>
        <v>0.0013</v>
      </c>
      <c r="U23" s="90">
        <f>K23*0.1</f>
        <v>0.0053</v>
      </c>
      <c r="V23" s="91">
        <f>O23*0.1</f>
        <v>0.00030000000000000003</v>
      </c>
      <c r="W23" s="31" t="s">
        <v>11</v>
      </c>
    </row>
    <row r="24" spans="1:23" ht="10.5">
      <c r="A24" s="203"/>
      <c r="B24" s="104" t="s">
        <v>25</v>
      </c>
      <c r="C24" s="78">
        <v>0.003</v>
      </c>
      <c r="D24" s="87" t="s">
        <v>72</v>
      </c>
      <c r="E24" s="79">
        <v>0.006</v>
      </c>
      <c r="F24" s="80">
        <v>0.02</v>
      </c>
      <c r="G24" s="162">
        <v>0.003</v>
      </c>
      <c r="H24" s="165" t="s">
        <v>74</v>
      </c>
      <c r="I24" s="163">
        <v>0.006</v>
      </c>
      <c r="J24" s="164">
        <v>0.02</v>
      </c>
      <c r="K24" s="81">
        <v>0.003</v>
      </c>
      <c r="L24" s="87" t="s">
        <v>72</v>
      </c>
      <c r="M24" s="79">
        <v>0.006</v>
      </c>
      <c r="N24" s="80">
        <v>0.02</v>
      </c>
      <c r="O24" s="81">
        <v>0.01</v>
      </c>
      <c r="P24" s="211" t="s">
        <v>75</v>
      </c>
      <c r="Q24" s="79">
        <v>0.006</v>
      </c>
      <c r="R24" s="80">
        <v>0.02</v>
      </c>
      <c r="S24" s="89">
        <f>C24*0.1</f>
        <v>0.00030000000000000003</v>
      </c>
      <c r="T24" s="90">
        <f>G24*0.1</f>
        <v>0.00030000000000000003</v>
      </c>
      <c r="U24" s="90">
        <f>K24*0.1</f>
        <v>0.00030000000000000003</v>
      </c>
      <c r="V24" s="91">
        <f>O24*0.1</f>
        <v>0.001</v>
      </c>
      <c r="W24" s="92" t="s">
        <v>65</v>
      </c>
    </row>
    <row r="25" spans="1:23" ht="10.5">
      <c r="A25" s="203"/>
      <c r="B25" s="104" t="s">
        <v>26</v>
      </c>
      <c r="C25" s="78">
        <v>0.029</v>
      </c>
      <c r="D25" s="87"/>
      <c r="E25" s="79">
        <v>0.006</v>
      </c>
      <c r="F25" s="80">
        <v>0.02</v>
      </c>
      <c r="G25" s="162">
        <v>0.006</v>
      </c>
      <c r="H25" s="165" t="s">
        <v>71</v>
      </c>
      <c r="I25" s="163">
        <v>0.006</v>
      </c>
      <c r="J25" s="164">
        <v>0.02</v>
      </c>
      <c r="K25" s="81">
        <v>0.052</v>
      </c>
      <c r="L25" s="79"/>
      <c r="M25" s="79">
        <v>0.006</v>
      </c>
      <c r="N25" s="80">
        <v>0.02</v>
      </c>
      <c r="O25" s="81">
        <v>0.049</v>
      </c>
      <c r="P25" s="79"/>
      <c r="Q25" s="79">
        <v>0.006</v>
      </c>
      <c r="R25" s="80">
        <v>0.02</v>
      </c>
      <c r="S25" s="89">
        <f>C25*0.1</f>
        <v>0.0029000000000000002</v>
      </c>
      <c r="T25" s="90">
        <f>G25*0.1</f>
        <v>0.0006000000000000001</v>
      </c>
      <c r="U25" s="90">
        <f>K25*0.1</f>
        <v>0.0052</v>
      </c>
      <c r="V25" s="91">
        <f>O25*0.1</f>
        <v>0.004900000000000001</v>
      </c>
      <c r="W25" s="92" t="s">
        <v>64</v>
      </c>
    </row>
    <row r="26" spans="1:23" ht="10.5">
      <c r="A26" s="203"/>
      <c r="B26" s="104" t="s">
        <v>27</v>
      </c>
      <c r="C26" s="78">
        <v>0.11</v>
      </c>
      <c r="D26" s="79"/>
      <c r="E26" s="79">
        <v>0.006</v>
      </c>
      <c r="F26" s="80">
        <v>0.02</v>
      </c>
      <c r="G26" s="162">
        <v>0.038</v>
      </c>
      <c r="H26" s="165"/>
      <c r="I26" s="163">
        <v>0.006</v>
      </c>
      <c r="J26" s="164">
        <v>0.02</v>
      </c>
      <c r="K26" s="81">
        <v>0.18</v>
      </c>
      <c r="L26" s="79"/>
      <c r="M26" s="79">
        <v>0.006</v>
      </c>
      <c r="N26" s="80">
        <v>0.02</v>
      </c>
      <c r="O26" s="81">
        <v>0.16</v>
      </c>
      <c r="P26" s="79"/>
      <c r="Q26" s="79">
        <v>0.006</v>
      </c>
      <c r="R26" s="80">
        <v>0.02</v>
      </c>
      <c r="S26" s="89">
        <f>C26*0.01</f>
        <v>0.0011</v>
      </c>
      <c r="T26" s="90">
        <f>G26*0.01</f>
        <v>0.00038</v>
      </c>
      <c r="U26" s="90">
        <f>K26*0.01</f>
        <v>0.0018</v>
      </c>
      <c r="V26" s="91">
        <f>O26*0.01</f>
        <v>0.0016</v>
      </c>
      <c r="W26" s="92" t="s">
        <v>64</v>
      </c>
    </row>
    <row r="27" spans="1:23" ht="10.5">
      <c r="A27" s="203"/>
      <c r="B27" s="104" t="s">
        <v>28</v>
      </c>
      <c r="C27" s="78">
        <v>0.014</v>
      </c>
      <c r="D27" s="87" t="s">
        <v>71</v>
      </c>
      <c r="E27" s="79">
        <v>0.006</v>
      </c>
      <c r="F27" s="80">
        <v>0.02</v>
      </c>
      <c r="G27" s="162">
        <v>0.003</v>
      </c>
      <c r="H27" s="165" t="s">
        <v>74</v>
      </c>
      <c r="I27" s="163">
        <v>0.006</v>
      </c>
      <c r="J27" s="164">
        <v>0.02</v>
      </c>
      <c r="K27" s="81">
        <v>0.023</v>
      </c>
      <c r="L27" s="79"/>
      <c r="M27" s="79">
        <v>0.006</v>
      </c>
      <c r="N27" s="80">
        <v>0.02</v>
      </c>
      <c r="O27" s="81">
        <v>0.026</v>
      </c>
      <c r="P27" s="87"/>
      <c r="Q27" s="79">
        <v>0.006</v>
      </c>
      <c r="R27" s="80">
        <v>0.02</v>
      </c>
      <c r="S27" s="89">
        <f>C27*0.01</f>
        <v>0.00014000000000000001</v>
      </c>
      <c r="T27" s="90">
        <f>G27*0.01</f>
        <v>3E-05</v>
      </c>
      <c r="U27" s="90">
        <f>K27*0.01</f>
        <v>0.00023</v>
      </c>
      <c r="V27" s="91">
        <f>O27*0.01</f>
        <v>0.00026</v>
      </c>
      <c r="W27" s="92" t="s">
        <v>64</v>
      </c>
    </row>
    <row r="28" spans="1:23" ht="11.25" thickBot="1">
      <c r="A28" s="204"/>
      <c r="B28" s="106" t="s">
        <v>29</v>
      </c>
      <c r="C28" s="94">
        <v>0.11</v>
      </c>
      <c r="D28" s="95"/>
      <c r="E28" s="96">
        <v>0.02</v>
      </c>
      <c r="F28" s="97">
        <v>0.05</v>
      </c>
      <c r="G28" s="167">
        <v>0.02</v>
      </c>
      <c r="H28" s="165" t="s">
        <v>71</v>
      </c>
      <c r="I28" s="168">
        <v>0.02</v>
      </c>
      <c r="J28" s="169">
        <v>0.05</v>
      </c>
      <c r="K28" s="98">
        <v>0.13</v>
      </c>
      <c r="L28" s="96"/>
      <c r="M28" s="96">
        <v>0.02</v>
      </c>
      <c r="N28" s="97">
        <v>0.05</v>
      </c>
      <c r="O28" s="98">
        <v>0.19</v>
      </c>
      <c r="P28" s="96"/>
      <c r="Q28" s="96">
        <v>0.02</v>
      </c>
      <c r="R28" s="97">
        <v>0.05</v>
      </c>
      <c r="S28" s="99">
        <f>C28*0.0001</f>
        <v>1.1000000000000001E-05</v>
      </c>
      <c r="T28" s="100">
        <f>G28*0.0001</f>
        <v>2.0000000000000003E-06</v>
      </c>
      <c r="U28" s="100">
        <f>K28*0.0001</f>
        <v>1.3000000000000001E-05</v>
      </c>
      <c r="V28" s="101">
        <f>O28*0.0001</f>
        <v>1.9E-05</v>
      </c>
      <c r="W28" s="107" t="s">
        <v>64</v>
      </c>
    </row>
    <row r="29" spans="1:23" ht="10.5" customHeight="1">
      <c r="A29" s="202" t="s">
        <v>50</v>
      </c>
      <c r="B29" s="108" t="s">
        <v>30</v>
      </c>
      <c r="C29" s="78">
        <v>0.038</v>
      </c>
      <c r="D29" s="79"/>
      <c r="E29" s="79">
        <v>0.003</v>
      </c>
      <c r="F29" s="80">
        <v>0.01</v>
      </c>
      <c r="G29" s="162">
        <v>0.039</v>
      </c>
      <c r="H29" s="163"/>
      <c r="I29" s="163">
        <v>0.003</v>
      </c>
      <c r="J29" s="164">
        <v>0.01</v>
      </c>
      <c r="K29" s="81">
        <v>0.041</v>
      </c>
      <c r="L29" s="79"/>
      <c r="M29" s="79">
        <v>0.003</v>
      </c>
      <c r="N29" s="80">
        <v>0.01</v>
      </c>
      <c r="O29" s="81">
        <v>0.02</v>
      </c>
      <c r="P29" s="79"/>
      <c r="Q29" s="79">
        <v>0.003</v>
      </c>
      <c r="R29" s="80">
        <v>0.01</v>
      </c>
      <c r="S29" s="109">
        <f>C29*0.0001</f>
        <v>3.8E-06</v>
      </c>
      <c r="T29" s="110">
        <f>G29*0.0001</f>
        <v>3.9E-06</v>
      </c>
      <c r="U29" s="110">
        <f>K29*0.0001</f>
        <v>4.1000000000000006E-06</v>
      </c>
      <c r="V29" s="111">
        <f>O29*0.0001</f>
        <v>2.0000000000000003E-06</v>
      </c>
      <c r="W29" s="29" t="s">
        <v>11</v>
      </c>
    </row>
    <row r="30" spans="1:23" ht="10.5">
      <c r="A30" s="203"/>
      <c r="B30" s="112" t="s">
        <v>31</v>
      </c>
      <c r="C30" s="113">
        <v>0.23</v>
      </c>
      <c r="D30" s="114"/>
      <c r="E30" s="114">
        <v>0.003</v>
      </c>
      <c r="F30" s="115">
        <v>0.01</v>
      </c>
      <c r="G30" s="170">
        <v>0.38</v>
      </c>
      <c r="H30" s="171"/>
      <c r="I30" s="171">
        <v>0.003</v>
      </c>
      <c r="J30" s="172">
        <v>0.01</v>
      </c>
      <c r="K30" s="116">
        <v>0.2</v>
      </c>
      <c r="L30" s="114"/>
      <c r="M30" s="114">
        <v>0.003</v>
      </c>
      <c r="N30" s="115">
        <v>0.01</v>
      </c>
      <c r="O30" s="116">
        <v>0.11</v>
      </c>
      <c r="P30" s="114"/>
      <c r="Q30" s="114">
        <v>0.003</v>
      </c>
      <c r="R30" s="115">
        <v>0.01</v>
      </c>
      <c r="S30" s="109">
        <f>C30*0.0001</f>
        <v>2.3000000000000003E-05</v>
      </c>
      <c r="T30" s="110">
        <f>G30*0.0001</f>
        <v>3.8E-05</v>
      </c>
      <c r="U30" s="110">
        <f>K30*0.0001</f>
        <v>2E-05</v>
      </c>
      <c r="V30" s="111">
        <f>O30*0.0001</f>
        <v>1.1000000000000001E-05</v>
      </c>
      <c r="W30" s="30" t="s">
        <v>11</v>
      </c>
    </row>
    <row r="31" spans="1:23" ht="10.5">
      <c r="A31" s="203"/>
      <c r="B31" s="108" t="s">
        <v>32</v>
      </c>
      <c r="C31" s="78">
        <v>0.035</v>
      </c>
      <c r="D31" s="79"/>
      <c r="E31" s="79">
        <v>0.003</v>
      </c>
      <c r="F31" s="80">
        <v>0.01</v>
      </c>
      <c r="G31" s="162">
        <v>0.036</v>
      </c>
      <c r="H31" s="163"/>
      <c r="I31" s="163">
        <v>0.003</v>
      </c>
      <c r="J31" s="164">
        <v>0.01</v>
      </c>
      <c r="K31" s="81">
        <v>0.036</v>
      </c>
      <c r="L31" s="79"/>
      <c r="M31" s="79">
        <v>0.003</v>
      </c>
      <c r="N31" s="80">
        <v>0.01</v>
      </c>
      <c r="O31" s="81">
        <v>0.027</v>
      </c>
      <c r="P31" s="79"/>
      <c r="Q31" s="79">
        <v>0.003</v>
      </c>
      <c r="R31" s="80">
        <v>0.01</v>
      </c>
      <c r="S31" s="89">
        <f>C31*0.1</f>
        <v>0.0035000000000000005</v>
      </c>
      <c r="T31" s="90">
        <f>G31*0.1</f>
        <v>0.0036</v>
      </c>
      <c r="U31" s="110">
        <f>K31*0.1</f>
        <v>0.0036</v>
      </c>
      <c r="V31" s="111">
        <f>O31*0.1</f>
        <v>0.0027</v>
      </c>
      <c r="W31" s="30" t="s">
        <v>11</v>
      </c>
    </row>
    <row r="32" spans="1:23" ht="10.5">
      <c r="A32" s="203"/>
      <c r="B32" s="108" t="s">
        <v>33</v>
      </c>
      <c r="C32" s="78">
        <v>0.0015</v>
      </c>
      <c r="D32" s="87" t="s">
        <v>72</v>
      </c>
      <c r="E32" s="79">
        <v>0.003</v>
      </c>
      <c r="F32" s="80">
        <v>0.01</v>
      </c>
      <c r="G32" s="162">
        <v>0.0015</v>
      </c>
      <c r="H32" s="165" t="s">
        <v>74</v>
      </c>
      <c r="I32" s="163">
        <v>0.003</v>
      </c>
      <c r="J32" s="164">
        <v>0.01</v>
      </c>
      <c r="K32" s="81">
        <v>0.011</v>
      </c>
      <c r="L32" s="87"/>
      <c r="M32" s="79">
        <v>0.003</v>
      </c>
      <c r="N32" s="80">
        <v>0.01</v>
      </c>
      <c r="O32" s="81">
        <v>0.006</v>
      </c>
      <c r="P32" s="211" t="s">
        <v>75</v>
      </c>
      <c r="Q32" s="79">
        <v>0.003</v>
      </c>
      <c r="R32" s="80">
        <v>0.01</v>
      </c>
      <c r="S32" s="109">
        <f>C32*0.01</f>
        <v>1.5E-05</v>
      </c>
      <c r="T32" s="110">
        <f>G32*0.01</f>
        <v>1.5E-05</v>
      </c>
      <c r="U32" s="110">
        <f>K32*0.01</f>
        <v>0.00010999999999999999</v>
      </c>
      <c r="V32" s="111">
        <f>O32*0.01</f>
        <v>6E-05</v>
      </c>
      <c r="W32" s="30" t="s">
        <v>11</v>
      </c>
    </row>
    <row r="33" spans="1:23" ht="10.5">
      <c r="A33" s="203"/>
      <c r="B33" s="112" t="s">
        <v>34</v>
      </c>
      <c r="C33" s="113">
        <v>0.026</v>
      </c>
      <c r="D33" s="114"/>
      <c r="E33" s="114">
        <v>0.003</v>
      </c>
      <c r="F33" s="115">
        <v>0.01</v>
      </c>
      <c r="G33" s="170">
        <v>0.083</v>
      </c>
      <c r="H33" s="171"/>
      <c r="I33" s="171">
        <v>0.003</v>
      </c>
      <c r="J33" s="172">
        <v>0.01</v>
      </c>
      <c r="K33" s="116">
        <v>0.033</v>
      </c>
      <c r="L33" s="114"/>
      <c r="M33" s="114">
        <v>0.003</v>
      </c>
      <c r="N33" s="115">
        <v>0.01</v>
      </c>
      <c r="O33" s="116">
        <v>0.022</v>
      </c>
      <c r="P33" s="114"/>
      <c r="Q33" s="114">
        <v>0.003</v>
      </c>
      <c r="R33" s="115">
        <v>0.01</v>
      </c>
      <c r="S33" s="109">
        <f>C33*0.0001</f>
        <v>2.6E-06</v>
      </c>
      <c r="T33" s="110">
        <f>G33*0.0001</f>
        <v>8.3E-06</v>
      </c>
      <c r="U33" s="110">
        <f>K33*0.0001</f>
        <v>3.3E-06</v>
      </c>
      <c r="V33" s="111">
        <f>O33*0.0001</f>
        <v>2.2E-06</v>
      </c>
      <c r="W33" s="30" t="s">
        <v>11</v>
      </c>
    </row>
    <row r="34" spans="1:23" ht="10.5">
      <c r="A34" s="203"/>
      <c r="B34" s="108" t="s">
        <v>35</v>
      </c>
      <c r="C34" s="78">
        <v>1.3</v>
      </c>
      <c r="D34" s="79"/>
      <c r="E34" s="79">
        <v>0.003</v>
      </c>
      <c r="F34" s="80">
        <v>0.01</v>
      </c>
      <c r="G34" s="162">
        <v>1.9</v>
      </c>
      <c r="H34" s="163"/>
      <c r="I34" s="163">
        <v>0.003</v>
      </c>
      <c r="J34" s="164">
        <v>0.01</v>
      </c>
      <c r="K34" s="81">
        <v>1</v>
      </c>
      <c r="L34" s="79"/>
      <c r="M34" s="79">
        <v>0.003</v>
      </c>
      <c r="N34" s="80">
        <v>0.01</v>
      </c>
      <c r="O34" s="81">
        <v>0.4</v>
      </c>
      <c r="P34" s="79"/>
      <c r="Q34" s="79">
        <v>0.003</v>
      </c>
      <c r="R34" s="80">
        <v>0.01</v>
      </c>
      <c r="S34" s="109">
        <f>C34*0.0001</f>
        <v>0.00013000000000000002</v>
      </c>
      <c r="T34" s="110">
        <f>G34*0.0001</f>
        <v>0.00019</v>
      </c>
      <c r="U34" s="110">
        <f>K34*0.0001</f>
        <v>0.0001</v>
      </c>
      <c r="V34" s="111">
        <f>O34*0.0001</f>
        <v>4E-05</v>
      </c>
      <c r="W34" s="31" t="s">
        <v>11</v>
      </c>
    </row>
    <row r="35" spans="1:23" ht="10.5">
      <c r="A35" s="203"/>
      <c r="B35" s="112" t="s">
        <v>36</v>
      </c>
      <c r="C35" s="113">
        <v>0.5</v>
      </c>
      <c r="D35" s="114"/>
      <c r="E35" s="114">
        <v>0.003</v>
      </c>
      <c r="F35" s="115">
        <v>0.01</v>
      </c>
      <c r="G35" s="170">
        <v>0.76</v>
      </c>
      <c r="H35" s="171"/>
      <c r="I35" s="171">
        <v>0.003</v>
      </c>
      <c r="J35" s="172">
        <v>0.01</v>
      </c>
      <c r="K35" s="116">
        <v>0.4</v>
      </c>
      <c r="L35" s="114"/>
      <c r="M35" s="114">
        <v>0.003</v>
      </c>
      <c r="N35" s="115">
        <v>0.01</v>
      </c>
      <c r="O35" s="117">
        <v>0.17</v>
      </c>
      <c r="P35" s="114"/>
      <c r="Q35" s="79">
        <v>0.003</v>
      </c>
      <c r="R35" s="80">
        <v>0.01</v>
      </c>
      <c r="S35" s="109">
        <f>C35*0.0001</f>
        <v>5E-05</v>
      </c>
      <c r="T35" s="110">
        <f>G35*0.0001</f>
        <v>7.6E-05</v>
      </c>
      <c r="U35" s="110">
        <f>K35*0.0001</f>
        <v>4E-05</v>
      </c>
      <c r="V35" s="111">
        <f>O35*0.0001</f>
        <v>1.7000000000000003E-05</v>
      </c>
      <c r="W35" s="118" t="s">
        <v>64</v>
      </c>
    </row>
    <row r="36" spans="1:23" ht="10.5">
      <c r="A36" s="203"/>
      <c r="B36" s="108" t="s">
        <v>37</v>
      </c>
      <c r="C36" s="78">
        <v>0.051</v>
      </c>
      <c r="D36" s="79"/>
      <c r="E36" s="79">
        <v>0.003</v>
      </c>
      <c r="F36" s="80">
        <v>0.01</v>
      </c>
      <c r="G36" s="162">
        <v>0.069</v>
      </c>
      <c r="H36" s="163"/>
      <c r="I36" s="163">
        <v>0.003</v>
      </c>
      <c r="J36" s="164">
        <v>0.01</v>
      </c>
      <c r="K36" s="81">
        <v>0.038</v>
      </c>
      <c r="L36" s="79"/>
      <c r="M36" s="79">
        <v>0.003</v>
      </c>
      <c r="N36" s="80">
        <v>0.01</v>
      </c>
      <c r="O36" s="105">
        <v>0.019</v>
      </c>
      <c r="P36" s="79"/>
      <c r="Q36" s="114">
        <v>0.003</v>
      </c>
      <c r="R36" s="115">
        <v>0.01</v>
      </c>
      <c r="S36" s="109">
        <f>C36*0.0005</f>
        <v>2.55E-05</v>
      </c>
      <c r="T36" s="110">
        <f>G36*0.0005</f>
        <v>3.4500000000000005E-05</v>
      </c>
      <c r="U36" s="110">
        <f>K36*0.0005</f>
        <v>1.9E-05</v>
      </c>
      <c r="V36" s="111">
        <f>O36*0.0005</f>
        <v>9.5E-06</v>
      </c>
      <c r="W36" s="118" t="s">
        <v>64</v>
      </c>
    </row>
    <row r="37" spans="1:23" ht="10.5">
      <c r="A37" s="203"/>
      <c r="B37" s="108" t="s">
        <v>38</v>
      </c>
      <c r="C37" s="78">
        <v>0.032</v>
      </c>
      <c r="D37" s="79"/>
      <c r="E37" s="79">
        <v>0.003</v>
      </c>
      <c r="F37" s="80">
        <v>0.01</v>
      </c>
      <c r="G37" s="162">
        <v>0.056</v>
      </c>
      <c r="H37" s="163"/>
      <c r="I37" s="163">
        <v>0.003</v>
      </c>
      <c r="J37" s="164">
        <v>0.01</v>
      </c>
      <c r="K37" s="81">
        <v>0.035</v>
      </c>
      <c r="L37" s="79"/>
      <c r="M37" s="79">
        <v>0.003</v>
      </c>
      <c r="N37" s="80">
        <v>0.01</v>
      </c>
      <c r="O37" s="81">
        <v>0.017</v>
      </c>
      <c r="P37" s="79"/>
      <c r="Q37" s="79">
        <v>0.003</v>
      </c>
      <c r="R37" s="80">
        <v>0.01</v>
      </c>
      <c r="S37" s="109">
        <f>C37*0.00001</f>
        <v>3.2E-07</v>
      </c>
      <c r="T37" s="110">
        <f>G37*0.00001</f>
        <v>5.6E-07</v>
      </c>
      <c r="U37" s="110">
        <f>K37*0.00001</f>
        <v>3.5000000000000004E-07</v>
      </c>
      <c r="V37" s="111">
        <f>O37*0.00001</f>
        <v>1.7000000000000001E-07</v>
      </c>
      <c r="W37" s="118" t="s">
        <v>64</v>
      </c>
    </row>
    <row r="38" spans="1:23" ht="10.5">
      <c r="A38" s="203"/>
      <c r="B38" s="108" t="s">
        <v>39</v>
      </c>
      <c r="C38" s="78">
        <v>0.079</v>
      </c>
      <c r="D38" s="79"/>
      <c r="E38" s="79">
        <v>0.003</v>
      </c>
      <c r="F38" s="80">
        <v>0.01</v>
      </c>
      <c r="G38" s="162">
        <v>0.12</v>
      </c>
      <c r="H38" s="163"/>
      <c r="I38" s="163">
        <v>0.003</v>
      </c>
      <c r="J38" s="164">
        <v>0.01</v>
      </c>
      <c r="K38" s="81">
        <v>0.078</v>
      </c>
      <c r="L38" s="79"/>
      <c r="M38" s="79">
        <v>0.003</v>
      </c>
      <c r="N38" s="80">
        <v>0.01</v>
      </c>
      <c r="O38" s="81">
        <v>0.037</v>
      </c>
      <c r="P38" s="79"/>
      <c r="Q38" s="79">
        <v>0.003</v>
      </c>
      <c r="R38" s="80">
        <v>0.01</v>
      </c>
      <c r="S38" s="89">
        <f>C38*0.0005</f>
        <v>3.95E-05</v>
      </c>
      <c r="T38" s="90">
        <f>G38*0.0005</f>
        <v>6E-05</v>
      </c>
      <c r="U38" s="90">
        <f>K38*0.0005</f>
        <v>3.9E-05</v>
      </c>
      <c r="V38" s="91">
        <f>O38*0.0005</f>
        <v>1.85E-05</v>
      </c>
      <c r="W38" s="118" t="s">
        <v>64</v>
      </c>
    </row>
    <row r="39" spans="1:23" ht="10.5">
      <c r="A39" s="203"/>
      <c r="B39" s="108" t="s">
        <v>40</v>
      </c>
      <c r="C39" s="78">
        <v>0.02</v>
      </c>
      <c r="D39" s="79"/>
      <c r="E39" s="79">
        <v>0.003</v>
      </c>
      <c r="F39" s="80">
        <v>0.01</v>
      </c>
      <c r="G39" s="162">
        <v>0.027</v>
      </c>
      <c r="H39" s="163"/>
      <c r="I39" s="163">
        <v>0.003</v>
      </c>
      <c r="J39" s="164">
        <v>0.01</v>
      </c>
      <c r="K39" s="81">
        <v>0.023</v>
      </c>
      <c r="L39" s="79"/>
      <c r="M39" s="79">
        <v>0.003</v>
      </c>
      <c r="N39" s="80">
        <v>0.01</v>
      </c>
      <c r="O39" s="81">
        <v>0.007</v>
      </c>
      <c r="P39" s="211" t="s">
        <v>75</v>
      </c>
      <c r="Q39" s="114">
        <v>0.003</v>
      </c>
      <c r="R39" s="115">
        <v>0.01</v>
      </c>
      <c r="S39" s="109">
        <f>C39*0.0005</f>
        <v>1E-05</v>
      </c>
      <c r="T39" s="110">
        <f>G39*0.0005</f>
        <v>1.35E-05</v>
      </c>
      <c r="U39" s="110">
        <f>K39*0.0005</f>
        <v>1.15E-05</v>
      </c>
      <c r="V39" s="111">
        <f>O39*0.0005</f>
        <v>3.5E-06</v>
      </c>
      <c r="W39" s="118" t="s">
        <v>64</v>
      </c>
    </row>
    <row r="40" spans="1:23" ht="11.25" thickBot="1">
      <c r="A40" s="204"/>
      <c r="B40" s="108" t="s">
        <v>41</v>
      </c>
      <c r="C40" s="78">
        <v>0.0015</v>
      </c>
      <c r="D40" s="87" t="s">
        <v>72</v>
      </c>
      <c r="E40" s="79">
        <v>0.003</v>
      </c>
      <c r="F40" s="97">
        <v>0.01</v>
      </c>
      <c r="G40" s="173">
        <v>0.011</v>
      </c>
      <c r="H40" s="165"/>
      <c r="I40" s="163">
        <v>0.003</v>
      </c>
      <c r="J40" s="169">
        <v>0.01</v>
      </c>
      <c r="K40" s="81">
        <v>0.012</v>
      </c>
      <c r="L40" s="79"/>
      <c r="M40" s="79">
        <v>0.003</v>
      </c>
      <c r="N40" s="97">
        <v>0.01</v>
      </c>
      <c r="O40" s="105">
        <v>0.007</v>
      </c>
      <c r="P40" s="211" t="s">
        <v>75</v>
      </c>
      <c r="Q40" s="79">
        <v>0.003</v>
      </c>
      <c r="R40" s="80">
        <v>0.01</v>
      </c>
      <c r="S40" s="119">
        <f>C40*0.0001</f>
        <v>1.5000000000000002E-07</v>
      </c>
      <c r="T40" s="120">
        <f>G40*0.0001</f>
        <v>1.1E-06</v>
      </c>
      <c r="U40" s="120">
        <f>K40*0.0001</f>
        <v>1.2000000000000002E-06</v>
      </c>
      <c r="V40" s="121">
        <f>O40*0.0001</f>
        <v>7.000000000000001E-07</v>
      </c>
      <c r="W40" s="107" t="s">
        <v>64</v>
      </c>
    </row>
    <row r="41" spans="1:23" ht="10.5" customHeight="1">
      <c r="A41" s="205" t="s">
        <v>51</v>
      </c>
      <c r="B41" s="122" t="s">
        <v>52</v>
      </c>
      <c r="C41" s="123">
        <v>0.44</v>
      </c>
      <c r="D41" s="33" t="s">
        <v>11</v>
      </c>
      <c r="E41" s="33" t="s">
        <v>11</v>
      </c>
      <c r="F41" s="34" t="s">
        <v>11</v>
      </c>
      <c r="G41" s="159">
        <v>0.28</v>
      </c>
      <c r="H41" s="174" t="s">
        <v>11</v>
      </c>
      <c r="I41" s="174" t="s">
        <v>11</v>
      </c>
      <c r="J41" s="175" t="s">
        <v>11</v>
      </c>
      <c r="K41" s="124">
        <v>0.43</v>
      </c>
      <c r="L41" s="33" t="s">
        <v>11</v>
      </c>
      <c r="M41" s="33" t="s">
        <v>11</v>
      </c>
      <c r="N41" s="34" t="s">
        <v>11</v>
      </c>
      <c r="O41" s="76">
        <v>0.22</v>
      </c>
      <c r="P41" s="33" t="s">
        <v>11</v>
      </c>
      <c r="Q41" s="33" t="s">
        <v>11</v>
      </c>
      <c r="R41" s="34" t="s">
        <v>11</v>
      </c>
      <c r="S41" s="125" t="s">
        <v>11</v>
      </c>
      <c r="T41" s="126" t="s">
        <v>11</v>
      </c>
      <c r="U41" s="126" t="s">
        <v>11</v>
      </c>
      <c r="V41" s="127" t="s">
        <v>11</v>
      </c>
      <c r="W41" s="29" t="s">
        <v>11</v>
      </c>
    </row>
    <row r="42" spans="1:23" ht="10.5">
      <c r="A42" s="206"/>
      <c r="B42" s="128" t="s">
        <v>53</v>
      </c>
      <c r="C42" s="78">
        <v>0.17</v>
      </c>
      <c r="D42" s="35" t="s">
        <v>11</v>
      </c>
      <c r="E42" s="35" t="s">
        <v>11</v>
      </c>
      <c r="F42" s="36" t="s">
        <v>11</v>
      </c>
      <c r="G42" s="162">
        <v>0.095</v>
      </c>
      <c r="H42" s="176" t="s">
        <v>11</v>
      </c>
      <c r="I42" s="176" t="s">
        <v>11</v>
      </c>
      <c r="J42" s="177" t="s">
        <v>11</v>
      </c>
      <c r="K42" s="129">
        <v>0.25</v>
      </c>
      <c r="L42" s="35" t="s">
        <v>11</v>
      </c>
      <c r="M42" s="35" t="s">
        <v>11</v>
      </c>
      <c r="N42" s="36" t="s">
        <v>11</v>
      </c>
      <c r="O42" s="81">
        <v>0.19</v>
      </c>
      <c r="P42" s="35" t="s">
        <v>11</v>
      </c>
      <c r="Q42" s="35" t="s">
        <v>11</v>
      </c>
      <c r="R42" s="36" t="s">
        <v>11</v>
      </c>
      <c r="S42" s="125" t="s">
        <v>11</v>
      </c>
      <c r="T42" s="126" t="s">
        <v>11</v>
      </c>
      <c r="U42" s="126" t="s">
        <v>11</v>
      </c>
      <c r="V42" s="127" t="s">
        <v>11</v>
      </c>
      <c r="W42" s="30" t="s">
        <v>11</v>
      </c>
    </row>
    <row r="43" spans="1:23" ht="10.5">
      <c r="A43" s="206"/>
      <c r="B43" s="108" t="s">
        <v>54</v>
      </c>
      <c r="C43" s="151">
        <v>0.15</v>
      </c>
      <c r="D43" s="35" t="s">
        <v>11</v>
      </c>
      <c r="E43" s="35" t="s">
        <v>11</v>
      </c>
      <c r="F43" s="36" t="s">
        <v>11</v>
      </c>
      <c r="G43" s="162">
        <v>0.08</v>
      </c>
      <c r="H43" s="176" t="s">
        <v>11</v>
      </c>
      <c r="I43" s="176" t="s">
        <v>11</v>
      </c>
      <c r="J43" s="177" t="s">
        <v>11</v>
      </c>
      <c r="K43" s="130">
        <v>0.3</v>
      </c>
      <c r="L43" s="35" t="s">
        <v>11</v>
      </c>
      <c r="M43" s="35" t="s">
        <v>11</v>
      </c>
      <c r="N43" s="36" t="s">
        <v>11</v>
      </c>
      <c r="O43" s="81">
        <v>0.21</v>
      </c>
      <c r="P43" s="35" t="s">
        <v>11</v>
      </c>
      <c r="Q43" s="35" t="s">
        <v>11</v>
      </c>
      <c r="R43" s="36" t="s">
        <v>11</v>
      </c>
      <c r="S43" s="125" t="s">
        <v>11</v>
      </c>
      <c r="T43" s="126" t="s">
        <v>11</v>
      </c>
      <c r="U43" s="126" t="s">
        <v>11</v>
      </c>
      <c r="V43" s="127" t="s">
        <v>11</v>
      </c>
      <c r="W43" s="30" t="s">
        <v>11</v>
      </c>
    </row>
    <row r="44" spans="1:23" ht="10.5">
      <c r="A44" s="206"/>
      <c r="B44" s="128" t="s">
        <v>55</v>
      </c>
      <c r="C44" s="151">
        <v>0.14</v>
      </c>
      <c r="D44" s="35" t="s">
        <v>11</v>
      </c>
      <c r="E44" s="35" t="s">
        <v>11</v>
      </c>
      <c r="F44" s="36" t="s">
        <v>11</v>
      </c>
      <c r="G44" s="162">
        <v>0.058</v>
      </c>
      <c r="H44" s="176" t="s">
        <v>11</v>
      </c>
      <c r="I44" s="176" t="s">
        <v>11</v>
      </c>
      <c r="J44" s="177" t="s">
        <v>11</v>
      </c>
      <c r="K44" s="129">
        <v>0.24</v>
      </c>
      <c r="L44" s="35" t="s">
        <v>11</v>
      </c>
      <c r="M44" s="35" t="s">
        <v>11</v>
      </c>
      <c r="N44" s="36" t="s">
        <v>11</v>
      </c>
      <c r="O44" s="81">
        <v>0.26</v>
      </c>
      <c r="P44" s="35" t="s">
        <v>11</v>
      </c>
      <c r="Q44" s="35" t="s">
        <v>11</v>
      </c>
      <c r="R44" s="36" t="s">
        <v>11</v>
      </c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206"/>
      <c r="B45" s="9" t="s">
        <v>42</v>
      </c>
      <c r="C45" s="152">
        <v>0.21</v>
      </c>
      <c r="D45" s="35" t="s">
        <v>11</v>
      </c>
      <c r="E45" s="35" t="s">
        <v>11</v>
      </c>
      <c r="F45" s="36" t="s">
        <v>11</v>
      </c>
      <c r="G45" s="178">
        <v>0.06</v>
      </c>
      <c r="H45" s="176" t="s">
        <v>11</v>
      </c>
      <c r="I45" s="176" t="s">
        <v>11</v>
      </c>
      <c r="J45" s="177" t="s">
        <v>11</v>
      </c>
      <c r="K45" s="132">
        <v>0.28</v>
      </c>
      <c r="L45" s="35" t="s">
        <v>11</v>
      </c>
      <c r="M45" s="35" t="s">
        <v>11</v>
      </c>
      <c r="N45" s="36" t="s">
        <v>11</v>
      </c>
      <c r="O45" s="131">
        <v>1.1</v>
      </c>
      <c r="P45" s="35" t="s">
        <v>11</v>
      </c>
      <c r="Q45" s="35" t="s">
        <v>11</v>
      </c>
      <c r="R45" s="36" t="s">
        <v>11</v>
      </c>
      <c r="S45" s="125" t="s">
        <v>11</v>
      </c>
      <c r="T45" s="126" t="s">
        <v>11</v>
      </c>
      <c r="U45" s="126" t="s">
        <v>11</v>
      </c>
      <c r="V45" s="127" t="s">
        <v>11</v>
      </c>
      <c r="W45" s="30" t="s">
        <v>11</v>
      </c>
    </row>
    <row r="46" spans="1:23" s="10" customFormat="1" ht="11.25" thickBot="1">
      <c r="A46" s="207"/>
      <c r="B46" s="11" t="s">
        <v>56</v>
      </c>
      <c r="C46" s="153">
        <v>1.1</v>
      </c>
      <c r="D46" s="37" t="s">
        <v>11</v>
      </c>
      <c r="E46" s="37" t="s">
        <v>11</v>
      </c>
      <c r="F46" s="38" t="s">
        <v>11</v>
      </c>
      <c r="G46" s="179">
        <v>0.57</v>
      </c>
      <c r="H46" s="180" t="s">
        <v>11</v>
      </c>
      <c r="I46" s="180" t="s">
        <v>11</v>
      </c>
      <c r="J46" s="181" t="s">
        <v>11</v>
      </c>
      <c r="K46" s="134">
        <v>1.5</v>
      </c>
      <c r="L46" s="37" t="s">
        <v>11</v>
      </c>
      <c r="M46" s="37" t="s">
        <v>11</v>
      </c>
      <c r="N46" s="38" t="s">
        <v>11</v>
      </c>
      <c r="O46" s="133">
        <v>2</v>
      </c>
      <c r="P46" s="37" t="s">
        <v>11</v>
      </c>
      <c r="Q46" s="37" t="s">
        <v>11</v>
      </c>
      <c r="R46" s="38" t="s">
        <v>11</v>
      </c>
      <c r="S46" s="135" t="s">
        <v>11</v>
      </c>
      <c r="T46" s="136" t="s">
        <v>11</v>
      </c>
      <c r="U46" s="136" t="s">
        <v>11</v>
      </c>
      <c r="V46" s="137" t="s">
        <v>11</v>
      </c>
      <c r="W46" s="39" t="s">
        <v>11</v>
      </c>
    </row>
    <row r="47" spans="1:23" ht="10.5" customHeight="1">
      <c r="A47" s="197" t="s">
        <v>57</v>
      </c>
      <c r="B47" s="103" t="s">
        <v>58</v>
      </c>
      <c r="C47" s="154">
        <v>1</v>
      </c>
      <c r="D47" s="33" t="s">
        <v>11</v>
      </c>
      <c r="E47" s="33" t="s">
        <v>11</v>
      </c>
      <c r="F47" s="34" t="s">
        <v>11</v>
      </c>
      <c r="G47" s="159">
        <v>0.45</v>
      </c>
      <c r="H47" s="174" t="s">
        <v>11</v>
      </c>
      <c r="I47" s="174" t="s">
        <v>11</v>
      </c>
      <c r="J47" s="175" t="s">
        <v>11</v>
      </c>
      <c r="K47" s="124">
        <v>1.1</v>
      </c>
      <c r="L47" s="33" t="s">
        <v>11</v>
      </c>
      <c r="M47" s="33" t="s">
        <v>11</v>
      </c>
      <c r="N47" s="34" t="s">
        <v>11</v>
      </c>
      <c r="O47" s="76">
        <v>0.8</v>
      </c>
      <c r="P47" s="33" t="s">
        <v>11</v>
      </c>
      <c r="Q47" s="33" t="s">
        <v>11</v>
      </c>
      <c r="R47" s="34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8"/>
      <c r="B48" s="108" t="s">
        <v>59</v>
      </c>
      <c r="C48" s="151">
        <v>0.55</v>
      </c>
      <c r="D48" s="35" t="s">
        <v>11</v>
      </c>
      <c r="E48" s="35" t="s">
        <v>11</v>
      </c>
      <c r="F48" s="36" t="s">
        <v>11</v>
      </c>
      <c r="G48" s="162">
        <v>0.15</v>
      </c>
      <c r="H48" s="176" t="s">
        <v>11</v>
      </c>
      <c r="I48" s="176" t="s">
        <v>11</v>
      </c>
      <c r="J48" s="177" t="s">
        <v>11</v>
      </c>
      <c r="K48" s="129">
        <v>0.64</v>
      </c>
      <c r="L48" s="35" t="s">
        <v>11</v>
      </c>
      <c r="M48" s="35" t="s">
        <v>11</v>
      </c>
      <c r="N48" s="36" t="s">
        <v>11</v>
      </c>
      <c r="O48" s="81">
        <v>0.6</v>
      </c>
      <c r="P48" s="35" t="s">
        <v>11</v>
      </c>
      <c r="Q48" s="35" t="s">
        <v>11</v>
      </c>
      <c r="R48" s="36" t="s">
        <v>11</v>
      </c>
      <c r="S48" s="138" t="s">
        <v>11</v>
      </c>
      <c r="T48" s="126" t="s">
        <v>11</v>
      </c>
      <c r="U48" s="126" t="s">
        <v>11</v>
      </c>
      <c r="V48" s="127" t="s">
        <v>11</v>
      </c>
      <c r="W48" s="30" t="s">
        <v>11</v>
      </c>
    </row>
    <row r="49" spans="1:23" ht="10.5">
      <c r="A49" s="198"/>
      <c r="B49" s="128" t="s">
        <v>60</v>
      </c>
      <c r="C49" s="155">
        <v>0.23</v>
      </c>
      <c r="D49" s="35" t="s">
        <v>11</v>
      </c>
      <c r="E49" s="35" t="s">
        <v>11</v>
      </c>
      <c r="F49" s="36" t="s">
        <v>11</v>
      </c>
      <c r="G49" s="162">
        <v>0.024</v>
      </c>
      <c r="H49" s="176" t="s">
        <v>11</v>
      </c>
      <c r="I49" s="176" t="s">
        <v>11</v>
      </c>
      <c r="J49" s="177" t="s">
        <v>11</v>
      </c>
      <c r="K49" s="129">
        <v>0.46</v>
      </c>
      <c r="L49" s="35" t="s">
        <v>11</v>
      </c>
      <c r="M49" s="35" t="s">
        <v>11</v>
      </c>
      <c r="N49" s="36" t="s">
        <v>11</v>
      </c>
      <c r="O49" s="81">
        <v>0.37</v>
      </c>
      <c r="P49" s="35" t="s">
        <v>11</v>
      </c>
      <c r="Q49" s="35" t="s">
        <v>11</v>
      </c>
      <c r="R49" s="36" t="s">
        <v>11</v>
      </c>
      <c r="S49" s="138" t="s">
        <v>11</v>
      </c>
      <c r="T49" s="126" t="s">
        <v>11</v>
      </c>
      <c r="U49" s="126" t="s">
        <v>11</v>
      </c>
      <c r="V49" s="127" t="s">
        <v>11</v>
      </c>
      <c r="W49" s="30" t="s">
        <v>11</v>
      </c>
    </row>
    <row r="50" spans="1:23" ht="10.5">
      <c r="A50" s="198"/>
      <c r="B50" s="128" t="s">
        <v>61</v>
      </c>
      <c r="C50" s="151">
        <v>0.17</v>
      </c>
      <c r="D50" s="35" t="s">
        <v>11</v>
      </c>
      <c r="E50" s="35" t="s">
        <v>11</v>
      </c>
      <c r="F50" s="36" t="s">
        <v>11</v>
      </c>
      <c r="G50" s="162">
        <v>0.038</v>
      </c>
      <c r="H50" s="176" t="s">
        <v>11</v>
      </c>
      <c r="I50" s="176" t="s">
        <v>11</v>
      </c>
      <c r="J50" s="177" t="s">
        <v>11</v>
      </c>
      <c r="K50" s="129">
        <v>0.29</v>
      </c>
      <c r="L50" s="35" t="s">
        <v>11</v>
      </c>
      <c r="M50" s="35" t="s">
        <v>11</v>
      </c>
      <c r="N50" s="36" t="s">
        <v>11</v>
      </c>
      <c r="O50" s="81">
        <v>0.28</v>
      </c>
      <c r="P50" s="35" t="s">
        <v>11</v>
      </c>
      <c r="Q50" s="35" t="s">
        <v>11</v>
      </c>
      <c r="R50" s="36" t="s">
        <v>11</v>
      </c>
      <c r="S50" s="138" t="s">
        <v>11</v>
      </c>
      <c r="T50" s="126" t="s">
        <v>11</v>
      </c>
      <c r="U50" s="126" t="s">
        <v>11</v>
      </c>
      <c r="V50" s="127" t="s">
        <v>11</v>
      </c>
      <c r="W50" s="30" t="s">
        <v>11</v>
      </c>
    </row>
    <row r="51" spans="1:23" s="10" customFormat="1" ht="10.5">
      <c r="A51" s="198"/>
      <c r="B51" s="12" t="s">
        <v>43</v>
      </c>
      <c r="C51" s="156">
        <v>0.11</v>
      </c>
      <c r="D51" s="40" t="s">
        <v>11</v>
      </c>
      <c r="E51" s="40" t="s">
        <v>11</v>
      </c>
      <c r="F51" s="41" t="s">
        <v>11</v>
      </c>
      <c r="G51" s="188" t="s">
        <v>71</v>
      </c>
      <c r="H51" s="182" t="s">
        <v>11</v>
      </c>
      <c r="I51" s="182" t="s">
        <v>11</v>
      </c>
      <c r="J51" s="183" t="s">
        <v>11</v>
      </c>
      <c r="K51" s="140">
        <v>0.13</v>
      </c>
      <c r="L51" s="40" t="s">
        <v>11</v>
      </c>
      <c r="M51" s="40" t="s">
        <v>11</v>
      </c>
      <c r="N51" s="41" t="s">
        <v>11</v>
      </c>
      <c r="O51" s="139">
        <v>0.19</v>
      </c>
      <c r="P51" s="40" t="s">
        <v>11</v>
      </c>
      <c r="Q51" s="40" t="s">
        <v>11</v>
      </c>
      <c r="R51" s="41" t="s">
        <v>11</v>
      </c>
      <c r="S51" s="141" t="s">
        <v>11</v>
      </c>
      <c r="T51" s="142" t="s">
        <v>11</v>
      </c>
      <c r="U51" s="142" t="s">
        <v>11</v>
      </c>
      <c r="V51" s="143" t="s">
        <v>11</v>
      </c>
      <c r="W51" s="32" t="s">
        <v>11</v>
      </c>
    </row>
    <row r="52" spans="1:23" s="10" customFormat="1" ht="11.25" thickBot="1">
      <c r="A52" s="199"/>
      <c r="B52" s="13" t="s">
        <v>62</v>
      </c>
      <c r="C52" s="157">
        <v>2.1</v>
      </c>
      <c r="D52" s="42" t="s">
        <v>11</v>
      </c>
      <c r="E52" s="42" t="s">
        <v>11</v>
      </c>
      <c r="F52" s="43" t="s">
        <v>11</v>
      </c>
      <c r="G52" s="184">
        <v>0.66</v>
      </c>
      <c r="H52" s="185" t="s">
        <v>11</v>
      </c>
      <c r="I52" s="185" t="s">
        <v>11</v>
      </c>
      <c r="J52" s="186" t="s">
        <v>11</v>
      </c>
      <c r="K52" s="145">
        <v>0.26</v>
      </c>
      <c r="L52" s="42" t="s">
        <v>11</v>
      </c>
      <c r="M52" s="42" t="s">
        <v>11</v>
      </c>
      <c r="N52" s="43" t="s">
        <v>11</v>
      </c>
      <c r="O52" s="144">
        <v>2.2</v>
      </c>
      <c r="P52" s="42" t="s">
        <v>11</v>
      </c>
      <c r="Q52" s="42" t="s">
        <v>11</v>
      </c>
      <c r="R52" s="43" t="s">
        <v>11</v>
      </c>
      <c r="S52" s="146" t="s">
        <v>11</v>
      </c>
      <c r="T52" s="147" t="s">
        <v>11</v>
      </c>
      <c r="U52" s="147" t="s">
        <v>11</v>
      </c>
      <c r="V52" s="148" t="s">
        <v>11</v>
      </c>
      <c r="W52" s="44" t="s">
        <v>11</v>
      </c>
    </row>
    <row r="53" spans="1:104" ht="10.5">
      <c r="A53" s="200" t="s">
        <v>66</v>
      </c>
      <c r="B53" s="201"/>
      <c r="C53" s="45" t="s">
        <v>11</v>
      </c>
      <c r="D53" s="46" t="s">
        <v>11</v>
      </c>
      <c r="E53" s="46" t="s">
        <v>11</v>
      </c>
      <c r="F53" s="47" t="s">
        <v>11</v>
      </c>
      <c r="G53" s="48"/>
      <c r="H53" s="46"/>
      <c r="I53" s="46"/>
      <c r="J53" s="49"/>
      <c r="K53" s="45"/>
      <c r="L53" s="46"/>
      <c r="M53" s="46"/>
      <c r="N53" s="47"/>
      <c r="O53" s="48"/>
      <c r="P53" s="46"/>
      <c r="Q53" s="46"/>
      <c r="R53" s="49"/>
      <c r="S53" s="26">
        <f>SUM(S11:S40)</f>
        <v>0.039591869999999994</v>
      </c>
      <c r="T53" s="27">
        <f>SUM(T11:T40)</f>
        <v>0.018508860000000002</v>
      </c>
      <c r="U53" s="27">
        <f>SUM(U11:U40)</f>
        <v>0.06751945000000001</v>
      </c>
      <c r="V53" s="28">
        <f>SUM(V11:V40)</f>
        <v>0.05665357</v>
      </c>
      <c r="W53" s="50" t="s">
        <v>64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9" t="s">
        <v>44</v>
      </c>
      <c r="B54" s="190"/>
      <c r="C54" s="51" t="s">
        <v>11</v>
      </c>
      <c r="D54" s="52" t="s">
        <v>11</v>
      </c>
      <c r="E54" s="52" t="s">
        <v>11</v>
      </c>
      <c r="F54" s="53" t="s">
        <v>11</v>
      </c>
      <c r="G54" s="54"/>
      <c r="H54" s="52"/>
      <c r="I54" s="52"/>
      <c r="J54" s="55"/>
      <c r="K54" s="51"/>
      <c r="L54" s="52"/>
      <c r="M54" s="52"/>
      <c r="N54" s="53"/>
      <c r="O54" s="54"/>
      <c r="P54" s="52"/>
      <c r="Q54" s="52"/>
      <c r="R54" s="55"/>
      <c r="S54" s="158">
        <f>S53</f>
        <v>0.039591869999999994</v>
      </c>
      <c r="T54" s="158">
        <f>T53</f>
        <v>0.018508860000000002</v>
      </c>
      <c r="U54" s="158">
        <f>U53</f>
        <v>0.06751945000000001</v>
      </c>
      <c r="V54" s="158">
        <f>V53</f>
        <v>0.05665357</v>
      </c>
      <c r="W54" s="149">
        <v>0.046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0"/>
      <c r="T57" s="150"/>
      <c r="U57" s="150"/>
      <c r="V57" s="15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2007-06-20T00:39:20Z</cp:lastPrinted>
  <dcterms:created xsi:type="dcterms:W3CDTF">2006-07-20T04:03:34Z</dcterms:created>
  <dcterms:modified xsi:type="dcterms:W3CDTF">2008-05-01T02:10:01Z</dcterms:modified>
  <cp:category/>
  <cp:version/>
  <cp:contentType/>
  <cp:contentStatus/>
</cp:coreProperties>
</file>