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阿久比町" sheetId="1" r:id="rId1"/>
  </sheets>
  <definedNames>
    <definedName name="_xlnm.Print_Area" localSheetId="0">'阿久比町'!$A$1:$W$56</definedName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<sst xmlns="http://schemas.openxmlformats.org/spreadsheetml/2006/main" count="396" uniqueCount="79">
  <si>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</si>
  <si>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</si>
  <si>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</si>
  <si>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</si>
  <si>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</si>
  <si>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</si>
  <si>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</si>
  <si>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</si>
  <si>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</si>
  <si>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</si>
  <si>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</si>
  <si>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</si>
  <si>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</si>
  <si>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</si>
  <si>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</si>
  <si>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</si>
  <si>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</si>
  <si>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</si>
  <si>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</si>
  <si>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</si>
  <si>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</si>
  <si>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</si>
  <si>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</si>
  <si>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</si>
  <si>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</si>
  <si>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</si>
  <si>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</si>
  <si>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</si>
  <si>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</si>
  <si>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</si>
  <si>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</si>
  <si>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</si>
  <si>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</si>
  <si>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</si>
  <si>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</si>
  <si>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</si>
  <si>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</si>
  <si>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</si>
  <si>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</si>
  <si>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</si>
  <si>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</si>
  <si>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</si>
  <si>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</si>
  <si>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</si>
  <si>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</si>
  <si>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</si>
  <si>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</si>
  <si>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</si>
  <si>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</si>
  <si>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</si>
  <si>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</si>
  <si>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</si>
  <si>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</si>
  <si>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</si>
  <si>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</si>
  <si>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</si>
  <si>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</si>
  <si>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</si>
  <si>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</si>
  <si>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</si>
  <si>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</si>
  <si>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</si>
  <si>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</si>
  <si>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</si>
  <si>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</si>
  <si>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</si>
  <si>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</si>
  <si>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</si>
  <si>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</si>
  <si>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</si>
  <si>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阿久比町役場</t>
  </si>
  <si>
    <t>オアシスセンター屋上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</si>
  <si>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</si>
  <si>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</si>
  <si>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</si>
  <si>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r>
      <t>N</t>
    </r>
    <r>
      <rPr>
        <sz val="8"/>
        <rFont val="ＭＳ Ｐゴシック"/>
        <family val="3"/>
      </rPr>
      <t>D</t>
    </r>
  </si>
  <si>
    <t>ND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</si>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</sst>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 horizontal="center"/>
      <protection/>
    </xf>
    <xf numFmtId="0" fontId="0" fillId="0" borderId="10" xfId="21" applyFont="1" applyFill="1" applyBorder="1" applyAlignment="1" applyProtection="1">
      <alignment horizontal="center"/>
      <protection/>
    </xf>
    <xf numFmtId="0" fontId="0" fillId="0" borderId="11" xfId="21" applyFont="1" applyFill="1" applyBorder="1" applyAlignment="1" applyProtection="1">
      <alignment horizontal="center"/>
      <protection/>
    </xf>
    <xf numFmtId="0" fontId="0" fillId="0" borderId="12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4" xfId="21" applyFont="1" applyFill="1" applyBorder="1" applyAlignment="1" applyProtection="1">
      <alignment horizontal="center"/>
      <protection/>
    </xf>
    <xf numFmtId="0" fontId="0" fillId="0" borderId="15" xfId="21" applyFont="1" applyFill="1" applyBorder="1" applyAlignment="1" applyProtection="1">
      <alignment horizontal="center"/>
      <protection/>
    </xf>
    <xf numFmtId="0" fontId="0" fillId="0" borderId="16" xfId="21" applyFont="1" applyFill="1" applyBorder="1" applyAlignment="1" applyProtection="1">
      <alignment horizontal="left"/>
      <protection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9" xfId="21" applyFill="1" applyBorder="1">
      <alignment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8" xfId="21" applyNumberFormat="1" applyFill="1" applyBorder="1" applyAlignment="1">
      <alignment horizontal="center"/>
      <protection/>
    </xf>
    <xf numFmtId="0" fontId="0" fillId="0" borderId="9" xfId="21" applyNumberFormat="1" applyFill="1" applyBorder="1" applyAlignment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10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9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218" fontId="0" fillId="0" borderId="20" xfId="21" applyNumberFormat="1" applyFill="1" applyBorder="1" applyAlignment="1">
      <alignment horizontal="left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35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 applyProtection="1">
      <alignment/>
      <protection locked="0"/>
    </xf>
    <xf numFmtId="0" fontId="0" fillId="0" borderId="38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9" xfId="21" applyFill="1" applyBorder="1">
      <alignment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42" xfId="21" applyFill="1" applyBorder="1" applyAlignment="1" quotePrefix="1">
      <alignment horizontal="left"/>
      <protection/>
    </xf>
    <xf numFmtId="2" fontId="0" fillId="0" borderId="33" xfId="21" applyNumberFormat="1" applyFill="1" applyBorder="1" applyProtection="1">
      <alignment/>
      <protection/>
    </xf>
    <xf numFmtId="0" fontId="0" fillId="0" borderId="8" xfId="21" applyFill="1" applyBorder="1" applyProtection="1">
      <alignment/>
      <protection/>
    </xf>
    <xf numFmtId="177" fontId="0" fillId="0" borderId="8" xfId="21" applyNumberFormat="1" applyFill="1" applyBorder="1" applyProtection="1">
      <alignment/>
      <protection/>
    </xf>
    <xf numFmtId="177" fontId="0" fillId="0" borderId="9" xfId="21" applyNumberFormat="1" applyFill="1" applyBorder="1" applyProtection="1">
      <alignment/>
      <protection/>
    </xf>
    <xf numFmtId="180" fontId="0" fillId="0" borderId="20" xfId="21" applyNumberForma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178" fontId="0" fillId="0" borderId="8" xfId="21" applyNumberFormat="1" applyFill="1" applyBorder="1" applyProtection="1">
      <alignment/>
      <protection locked="0"/>
    </xf>
    <xf numFmtId="178" fontId="0" fillId="0" borderId="23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3" xfId="21" applyNumberFormat="1" applyFill="1" applyBorder="1" applyProtection="1">
      <alignment/>
      <protection locked="0"/>
    </xf>
    <xf numFmtId="178" fontId="0" fillId="0" borderId="9" xfId="0" applyNumberFormat="1" applyFill="1" applyBorder="1" applyAlignment="1">
      <alignment horizontal="right"/>
    </xf>
    <xf numFmtId="0" fontId="0" fillId="0" borderId="12" xfId="21" applyFill="1" applyBorder="1" applyAlignment="1" quotePrefix="1">
      <alignment horizontal="left"/>
      <protection/>
    </xf>
    <xf numFmtId="2" fontId="0" fillId="0" borderId="43" xfId="21" applyNumberFormat="1" applyFill="1" applyBorder="1" applyProtection="1">
      <alignment/>
      <protection/>
    </xf>
    <xf numFmtId="0" fontId="0" fillId="0" borderId="10" xfId="21" applyFill="1" applyBorder="1" applyProtection="1">
      <alignment/>
      <protection/>
    </xf>
    <xf numFmtId="177" fontId="0" fillId="0" borderId="10" xfId="21" applyNumberFormat="1" applyFill="1" applyBorder="1" applyProtection="1">
      <alignment/>
      <protection/>
    </xf>
    <xf numFmtId="177" fontId="0" fillId="0" borderId="11" xfId="21" applyNumberFormat="1" applyFill="1" applyBorder="1" applyProtection="1">
      <alignment/>
      <protection/>
    </xf>
    <xf numFmtId="180" fontId="0" fillId="0" borderId="44" xfId="21" applyNumberFormat="1" applyFill="1" applyBorder="1" applyProtection="1">
      <alignment/>
      <protection locked="0"/>
    </xf>
    <xf numFmtId="0" fontId="0" fillId="0" borderId="10" xfId="21" applyNumberFormat="1" applyFill="1" applyBorder="1" applyProtection="1">
      <alignment/>
      <protection locked="0"/>
    </xf>
    <xf numFmtId="178" fontId="0" fillId="0" borderId="10" xfId="21" applyNumberFormat="1" applyFill="1" applyBorder="1" applyProtection="1">
      <alignment/>
      <protection locked="0"/>
    </xf>
    <xf numFmtId="178" fontId="0" fillId="0" borderId="24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24" xfId="21" applyNumberFormat="1" applyFill="1" applyBorder="1" applyProtection="1">
      <alignment/>
      <protection locked="0"/>
    </xf>
    <xf numFmtId="178" fontId="0" fillId="0" borderId="45" xfId="0" applyNumberFormat="1" applyFill="1" applyBorder="1" applyAlignment="1">
      <alignment horizontal="right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10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2" xfId="21" applyFont="1" applyFill="1" applyBorder="1" applyAlignment="1" quotePrefix="1">
      <alignment horizontal="left"/>
      <protection/>
    </xf>
    <xf numFmtId="185" fontId="0" fillId="0" borderId="43" xfId="21" applyNumberFormat="1" applyFill="1" applyBorder="1" applyProtection="1">
      <alignment/>
      <protection/>
    </xf>
    <xf numFmtId="0" fontId="0" fillId="0" borderId="10" xfId="21" applyFont="1" applyFill="1" applyBorder="1" applyProtection="1">
      <alignment/>
      <protection/>
    </xf>
    <xf numFmtId="177" fontId="0" fillId="0" borderId="10" xfId="21" applyNumberFormat="1" applyFont="1" applyFill="1" applyBorder="1" applyProtection="1">
      <alignment/>
      <protection/>
    </xf>
    <xf numFmtId="177" fontId="0" fillId="0" borderId="11" xfId="21" applyNumberFormat="1" applyFont="1" applyFill="1" applyBorder="1" applyProtection="1">
      <alignment/>
      <protection/>
    </xf>
    <xf numFmtId="179" fontId="0" fillId="0" borderId="44" xfId="21" applyNumberFormat="1" applyFont="1" applyFill="1" applyBorder="1" applyProtection="1">
      <alignment/>
      <protection locked="0"/>
    </xf>
    <xf numFmtId="0" fontId="0" fillId="0" borderId="10" xfId="21" applyNumberFormat="1" applyFont="1" applyFill="1" applyBorder="1" applyProtection="1">
      <alignment/>
      <protection locked="0"/>
    </xf>
    <xf numFmtId="178" fontId="0" fillId="0" borderId="10" xfId="21" applyNumberFormat="1" applyFont="1" applyFill="1" applyBorder="1" applyProtection="1">
      <alignment/>
      <protection locked="0"/>
    </xf>
    <xf numFmtId="178" fontId="0" fillId="0" borderId="11" xfId="21" applyNumberFormat="1" applyFont="1" applyFill="1" applyBorder="1" applyProtection="1">
      <alignment/>
      <protection locked="0"/>
    </xf>
    <xf numFmtId="179" fontId="0" fillId="0" borderId="44" xfId="21" applyNumberFormat="1" applyFill="1" applyBorder="1" applyProtection="1">
      <alignment/>
      <protection locked="0"/>
    </xf>
    <xf numFmtId="0" fontId="0" fillId="0" borderId="24" xfId="21" applyNumberFormat="1" applyFont="1" applyFill="1" applyBorder="1" applyProtection="1">
      <alignment/>
      <protection locked="0"/>
    </xf>
    <xf numFmtId="179" fontId="0" fillId="0" borderId="44" xfId="21" applyNumberFormat="1" applyFill="1" applyBorder="1" applyAlignment="1">
      <alignment horizontal="left"/>
      <protection/>
    </xf>
    <xf numFmtId="179" fontId="0" fillId="0" borderId="10" xfId="21" applyNumberFormat="1" applyFill="1" applyBorder="1" applyAlignment="1">
      <alignment horizontal="left"/>
      <protection/>
    </xf>
    <xf numFmtId="0" fontId="0" fillId="0" borderId="11" xfId="21" applyNumberFormat="1" applyFill="1" applyBorder="1" applyAlignment="1">
      <alignment horizontal="left"/>
      <protection/>
    </xf>
    <xf numFmtId="177" fontId="0" fillId="0" borderId="43" xfId="21" applyNumberFormat="1" applyFill="1" applyBorder="1" applyProtection="1">
      <alignment/>
      <protection/>
    </xf>
    <xf numFmtId="178" fontId="0" fillId="0" borderId="44" xfId="21" applyNumberFormat="1" applyFill="1" applyBorder="1" applyProtection="1">
      <alignment/>
      <protection locked="0"/>
    </xf>
    <xf numFmtId="178" fontId="0" fillId="0" borderId="11" xfId="21" applyNumberFormat="1" applyFill="1" applyBorder="1" applyProtection="1">
      <alignment/>
      <protection locked="0"/>
    </xf>
    <xf numFmtId="178" fontId="0" fillId="0" borderId="44" xfId="21" applyNumberFormat="1" applyFill="1" applyBorder="1" applyAlignment="1">
      <alignment horizontal="left"/>
      <protection/>
    </xf>
    <xf numFmtId="178" fontId="0" fillId="0" borderId="10" xfId="21" applyNumberFormat="1" applyFill="1" applyBorder="1" applyAlignment="1">
      <alignment horizontal="left"/>
      <protection/>
    </xf>
    <xf numFmtId="0" fontId="0" fillId="0" borderId="46" xfId="21" applyNumberFormat="1" applyFont="1" applyFill="1" applyBorder="1" applyAlignment="1">
      <alignment horizontal="center"/>
      <protection/>
    </xf>
    <xf numFmtId="2" fontId="0" fillId="0" borderId="10" xfId="21" applyNumberFormat="1" applyFill="1" applyBorder="1" applyProtection="1">
      <alignment/>
      <protection/>
    </xf>
    <xf numFmtId="2" fontId="0" fillId="0" borderId="11" xfId="21" applyNumberFormat="1" applyFill="1" applyBorder="1" applyProtection="1">
      <alignment/>
      <protection/>
    </xf>
    <xf numFmtId="180" fontId="0" fillId="0" borderId="10" xfId="21" applyNumberFormat="1" applyFill="1" applyBorder="1" applyProtection="1">
      <alignment/>
      <protection locked="0"/>
    </xf>
    <xf numFmtId="180" fontId="0" fillId="0" borderId="24" xfId="21" applyNumberFormat="1" applyFill="1" applyBorder="1" applyProtection="1">
      <alignment/>
      <protection locked="0"/>
    </xf>
    <xf numFmtId="180" fontId="0" fillId="0" borderId="11" xfId="21" applyNumberFormat="1" applyFill="1" applyBorder="1" applyProtection="1">
      <alignment/>
      <protection locked="0"/>
    </xf>
    <xf numFmtId="0" fontId="0" fillId="0" borderId="5" xfId="21" applyFont="1" applyFill="1" applyBorder="1" applyAlignment="1" quotePrefix="1">
      <alignment horizontal="left"/>
      <protection/>
    </xf>
    <xf numFmtId="2" fontId="0" fillId="0" borderId="47" xfId="21" applyNumberFormat="1" applyFill="1" applyBorder="1" applyProtection="1">
      <alignment/>
      <protection/>
    </xf>
    <xf numFmtId="0" fontId="0" fillId="0" borderId="3" xfId="21" applyFill="1" applyBorder="1" applyProtection="1">
      <alignment/>
      <protection/>
    </xf>
    <xf numFmtId="2" fontId="0" fillId="0" borderId="3" xfId="21" applyNumberFormat="1" applyFill="1" applyBorder="1" applyProtection="1">
      <alignment/>
      <protection/>
    </xf>
    <xf numFmtId="2" fontId="0" fillId="0" borderId="6" xfId="21" applyNumberFormat="1" applyFill="1" applyBorder="1" applyProtection="1">
      <alignment/>
      <protection/>
    </xf>
    <xf numFmtId="180" fontId="0" fillId="0" borderId="40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180" fontId="0" fillId="0" borderId="3" xfId="21" applyNumberFormat="1" applyFill="1" applyBorder="1" applyProtection="1">
      <alignment/>
      <protection locked="0"/>
    </xf>
    <xf numFmtId="180" fontId="0" fillId="0" borderId="4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180" fontId="0" fillId="0" borderId="6" xfId="21" applyNumberFormat="1" applyFill="1" applyBorder="1" applyProtection="1">
      <alignment/>
      <protection locked="0"/>
    </xf>
    <xf numFmtId="219" fontId="0" fillId="0" borderId="40" xfId="21" applyNumberFormat="1" applyFill="1" applyBorder="1" applyAlignment="1">
      <alignment horizontal="left"/>
      <protection/>
    </xf>
    <xf numFmtId="213" fontId="0" fillId="0" borderId="3" xfId="21" applyNumberFormat="1" applyFill="1" applyBorder="1" applyAlignment="1">
      <alignment horizontal="left"/>
      <protection/>
    </xf>
    <xf numFmtId="0" fontId="0" fillId="0" borderId="6" xfId="21" applyNumberFormat="1" applyFill="1" applyBorder="1" applyAlignment="1">
      <alignment horizontal="left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Font="1" applyFill="1" applyBorder="1">
      <alignment/>
      <protection/>
    </xf>
    <xf numFmtId="177" fontId="0" fillId="0" borderId="33" xfId="21" applyNumberFormat="1" applyFill="1" applyBorder="1" applyProtection="1">
      <alignment/>
      <protection/>
    </xf>
    <xf numFmtId="178" fontId="0" fillId="0" borderId="20" xfId="21" applyNumberFormat="1" applyFill="1" applyBorder="1" applyProtection="1">
      <alignment/>
      <protection locked="0"/>
    </xf>
    <xf numFmtId="178" fontId="0" fillId="0" borderId="9" xfId="21" applyNumberFormat="1" applyFill="1" applyBorder="1" applyProtection="1">
      <alignment/>
      <protection locked="0"/>
    </xf>
    <xf numFmtId="183" fontId="0" fillId="0" borderId="8" xfId="21" applyNumberFormat="1" applyFont="1" applyFill="1" applyBorder="1" applyAlignment="1">
      <alignment horizontal="center"/>
      <protection/>
    </xf>
    <xf numFmtId="0" fontId="0" fillId="0" borderId="12" xfId="21" applyFill="1" applyBorder="1">
      <alignment/>
      <protection/>
    </xf>
    <xf numFmtId="183" fontId="0" fillId="0" borderId="44" xfId="21" applyNumberFormat="1" applyFill="1" applyBorder="1" applyAlignment="1">
      <alignment horizontal="left"/>
      <protection/>
    </xf>
    <xf numFmtId="183" fontId="0" fillId="0" borderId="10" xfId="21" applyNumberFormat="1" applyFill="1" applyBorder="1" applyAlignment="1">
      <alignment horizontal="left"/>
      <protection/>
    </xf>
    <xf numFmtId="185" fontId="0" fillId="0" borderId="10" xfId="21" applyNumberFormat="1" applyFill="1" applyBorder="1" applyProtection="1">
      <alignment/>
      <protection/>
    </xf>
    <xf numFmtId="0" fontId="0" fillId="0" borderId="5" xfId="21" applyFill="1" applyBorder="1">
      <alignment/>
      <protection/>
    </xf>
    <xf numFmtId="0" fontId="0" fillId="0" borderId="3" xfId="21" applyFont="1" applyFill="1" applyBorder="1" applyProtection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12" xfId="21" applyFont="1" applyFill="1" applyBorder="1">
      <alignment/>
      <protection/>
    </xf>
    <xf numFmtId="223" fontId="0" fillId="0" borderId="51" xfId="21" applyNumberFormat="1" applyFill="1" applyBorder="1" applyAlignment="1">
      <alignment horizontal="left"/>
      <protection/>
    </xf>
    <xf numFmtId="217" fontId="0" fillId="0" borderId="52" xfId="21" applyNumberFormat="1" applyFill="1" applyBorder="1" applyAlignment="1">
      <alignment horizontal="left"/>
      <protection/>
    </xf>
    <xf numFmtId="0" fontId="0" fillId="0" borderId="45" xfId="21" applyNumberFormat="1" applyFill="1" applyBorder="1" applyAlignment="1">
      <alignment horizontal="left"/>
      <protection/>
    </xf>
    <xf numFmtId="0" fontId="0" fillId="0" borderId="42" xfId="21" applyFont="1" applyFill="1" applyBorder="1">
      <alignment/>
      <protection/>
    </xf>
    <xf numFmtId="2" fontId="0" fillId="0" borderId="53" xfId="21" applyNumberFormat="1" applyFill="1" applyBorder="1" applyProtection="1">
      <alignment/>
      <protection/>
    </xf>
    <xf numFmtId="0" fontId="0" fillId="0" borderId="52" xfId="21" applyFill="1" applyBorder="1" applyProtection="1">
      <alignment/>
      <protection/>
    </xf>
    <xf numFmtId="177" fontId="0" fillId="0" borderId="52" xfId="21" applyNumberFormat="1" applyFill="1" applyBorder="1" applyProtection="1">
      <alignment/>
      <protection/>
    </xf>
    <xf numFmtId="177" fontId="0" fillId="0" borderId="45" xfId="21" applyNumberFormat="1" applyFill="1" applyBorder="1" applyProtection="1">
      <alignment/>
      <protection/>
    </xf>
    <xf numFmtId="180" fontId="0" fillId="0" borderId="51" xfId="21" applyNumberFormat="1" applyFill="1" applyBorder="1" applyProtection="1">
      <alignment/>
      <protection locked="0"/>
    </xf>
    <xf numFmtId="0" fontId="0" fillId="0" borderId="52" xfId="21" applyNumberFormat="1" applyFill="1" applyBorder="1" applyProtection="1">
      <alignment/>
      <protection locked="0"/>
    </xf>
    <xf numFmtId="178" fontId="0" fillId="0" borderId="52" xfId="21" applyNumberFormat="1" applyFill="1" applyBorder="1" applyProtection="1">
      <alignment/>
      <protection locked="0"/>
    </xf>
    <xf numFmtId="178" fontId="0" fillId="0" borderId="54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178" fontId="0" fillId="0" borderId="45" xfId="21" applyNumberFormat="1" applyFill="1" applyBorder="1" applyProtection="1">
      <alignment/>
      <protection locked="0"/>
    </xf>
    <xf numFmtId="219" fontId="0" fillId="0" borderId="51" xfId="21" applyNumberFormat="1" applyFill="1" applyBorder="1" applyAlignment="1">
      <alignment horizontal="left"/>
      <protection/>
    </xf>
    <xf numFmtId="213" fontId="0" fillId="0" borderId="52" xfId="21" applyNumberFormat="1" applyFill="1" applyBorder="1" applyAlignment="1">
      <alignment horizontal="left"/>
      <protection/>
    </xf>
    <xf numFmtId="221" fontId="0" fillId="0" borderId="44" xfId="21" applyNumberFormat="1" applyFill="1" applyBorder="1" applyAlignment="1">
      <alignment horizontal="left"/>
      <protection/>
    </xf>
    <xf numFmtId="179" fontId="0" fillId="0" borderId="52" xfId="21" applyNumberFormat="1" applyFill="1" applyBorder="1" applyAlignment="1">
      <alignment horizontal="left"/>
      <protection/>
    </xf>
    <xf numFmtId="222" fontId="0" fillId="0" borderId="51" xfId="21" applyNumberFormat="1" applyFill="1" applyBorder="1" applyAlignment="1">
      <alignment horizontal="left"/>
      <protection/>
    </xf>
    <xf numFmtId="183" fontId="0" fillId="0" borderId="52" xfId="21" applyNumberFormat="1" applyFill="1" applyBorder="1" applyAlignment="1">
      <alignment horizontal="left"/>
      <protection/>
    </xf>
    <xf numFmtId="177" fontId="0" fillId="0" borderId="53" xfId="21" applyNumberFormat="1" applyFill="1" applyBorder="1" applyProtection="1">
      <alignment/>
      <protection/>
    </xf>
    <xf numFmtId="178" fontId="0" fillId="0" borderId="51" xfId="21" applyNumberFormat="1" applyFill="1" applyBorder="1" applyProtection="1">
      <alignment/>
      <protection locked="0"/>
    </xf>
    <xf numFmtId="181" fontId="0" fillId="0" borderId="44" xfId="21" applyNumberFormat="1" applyFill="1" applyBorder="1" applyProtection="1">
      <alignment/>
      <protection locked="0"/>
    </xf>
    <xf numFmtId="0" fontId="0" fillId="0" borderId="22" xfId="21" applyNumberFormat="1" applyFont="1" applyFill="1" applyBorder="1" applyAlignment="1">
      <alignment horizontal="center"/>
      <protection/>
    </xf>
    <xf numFmtId="224" fontId="0" fillId="0" borderId="51" xfId="21" applyNumberFormat="1" applyFill="1" applyBorder="1" applyAlignment="1">
      <alignment horizontal="left"/>
      <protection/>
    </xf>
    <xf numFmtId="218" fontId="0" fillId="0" borderId="52" xfId="21" applyNumberFormat="1" applyFill="1" applyBorder="1" applyAlignment="1">
      <alignment horizontal="left"/>
      <protection/>
    </xf>
    <xf numFmtId="223" fontId="0" fillId="0" borderId="44" xfId="21" applyNumberFormat="1" applyFill="1" applyBorder="1" applyAlignment="1">
      <alignment horizontal="left"/>
      <protection/>
    </xf>
    <xf numFmtId="213" fontId="0" fillId="0" borderId="10" xfId="21" applyNumberFormat="1" applyFill="1" applyBorder="1" applyAlignment="1">
      <alignment horizontal="left"/>
      <protection/>
    </xf>
    <xf numFmtId="217" fontId="0" fillId="0" borderId="10" xfId="21" applyNumberFormat="1" applyFill="1" applyBorder="1" applyAlignment="1">
      <alignment horizontal="left"/>
      <protection/>
    </xf>
    <xf numFmtId="178" fontId="0" fillId="0" borderId="44" xfId="21" applyNumberFormat="1" applyFont="1" applyFill="1" applyBorder="1" applyProtection="1">
      <alignment/>
      <protection locked="0"/>
    </xf>
    <xf numFmtId="178" fontId="0" fillId="0" borderId="4" xfId="21" applyNumberFormat="1" applyFill="1" applyBorder="1" applyProtection="1">
      <alignment/>
      <protection locked="0"/>
    </xf>
    <xf numFmtId="178" fontId="0" fillId="0" borderId="6" xfId="21" applyNumberFormat="1" applyFill="1" applyBorder="1" applyProtection="1">
      <alignment/>
      <protection locked="0"/>
    </xf>
    <xf numFmtId="223" fontId="0" fillId="0" borderId="31" xfId="21" applyNumberFormat="1" applyFill="1" applyBorder="1" applyAlignment="1">
      <alignment horizontal="left"/>
      <protection/>
    </xf>
    <xf numFmtId="217" fontId="0" fillId="0" borderId="29" xfId="21" applyNumberFormat="1" applyFill="1" applyBorder="1" applyAlignment="1">
      <alignment horizontal="left"/>
      <protection/>
    </xf>
    <xf numFmtId="0" fontId="0" fillId="0" borderId="32" xfId="21" applyNumberFormat="1" applyFill="1" applyBorder="1" applyAlignment="1">
      <alignment horizontal="left"/>
      <protection/>
    </xf>
    <xf numFmtId="0" fontId="0" fillId="0" borderId="49" xfId="21" applyFont="1" applyFill="1" applyBorder="1" applyAlignment="1">
      <alignment horizontal="left"/>
      <protection/>
    </xf>
    <xf numFmtId="2" fontId="0" fillId="0" borderId="33" xfId="21" applyNumberFormat="1" applyFont="1" applyFill="1" applyBorder="1" applyProtection="1">
      <alignment/>
      <protection/>
    </xf>
    <xf numFmtId="181" fontId="0" fillId="0" borderId="20" xfId="21" applyNumberFormat="1" applyFill="1" applyBorder="1" applyProtection="1">
      <alignment/>
      <protection locked="0"/>
    </xf>
    <xf numFmtId="180" fontId="0" fillId="0" borderId="27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left"/>
      <protection/>
    </xf>
    <xf numFmtId="180" fontId="0" fillId="0" borderId="55" xfId="21" applyNumberFormat="1" applyFill="1" applyBorder="1" applyProtection="1">
      <alignment/>
      <protection locked="0"/>
    </xf>
    <xf numFmtId="180" fontId="0" fillId="0" borderId="44" xfId="21" applyNumberFormat="1" applyFill="1" applyBorder="1" applyProtection="1">
      <alignment/>
      <protection/>
    </xf>
    <xf numFmtId="180" fontId="0" fillId="0" borderId="55" xfId="21" applyNumberFormat="1" applyFill="1" applyBorder="1" applyProtection="1">
      <alignment/>
      <protection/>
    </xf>
    <xf numFmtId="176" fontId="0" fillId="0" borderId="56" xfId="21" applyNumberFormat="1" applyFill="1" applyBorder="1" applyProtection="1">
      <alignment/>
      <protection/>
    </xf>
    <xf numFmtId="181" fontId="0" fillId="0" borderId="57" xfId="21" applyNumberFormat="1" applyFill="1" applyBorder="1" applyProtection="1">
      <alignment/>
      <protection/>
    </xf>
    <xf numFmtId="181" fontId="0" fillId="0" borderId="58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181" fontId="0" fillId="0" borderId="27" xfId="21" applyNumberFormat="1" applyFill="1" applyBorder="1" applyProtection="1">
      <alignment/>
      <protection locked="0"/>
    </xf>
    <xf numFmtId="0" fontId="0" fillId="0" borderId="59" xfId="21" applyNumberFormat="1" applyFont="1" applyFill="1" applyBorder="1" applyAlignment="1">
      <alignment horizontal="center"/>
      <protection/>
    </xf>
    <xf numFmtId="2" fontId="0" fillId="0" borderId="60" xfId="21" applyNumberFormat="1" applyFill="1" applyBorder="1" applyProtection="1">
      <alignment/>
      <protection/>
    </xf>
    <xf numFmtId="180" fontId="0" fillId="0" borderId="61" xfId="21" applyNumberFormat="1" applyFill="1" applyBorder="1" applyProtection="1">
      <alignment/>
      <protection/>
    </xf>
    <xf numFmtId="18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176" fontId="0" fillId="0" borderId="47" xfId="21" applyNumberFormat="1" applyFill="1" applyBorder="1" applyProtection="1">
      <alignment/>
      <protection/>
    </xf>
    <xf numFmtId="181" fontId="0" fillId="0" borderId="40" xfId="21" applyNumberFormat="1" applyFill="1" applyBorder="1" applyProtection="1">
      <alignment/>
      <protection/>
    </xf>
    <xf numFmtId="181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63" xfId="21" applyNumberFormat="1" applyFont="1" applyFill="1" applyBorder="1" applyAlignment="1">
      <alignment horizontal="center"/>
      <protection/>
    </xf>
    <xf numFmtId="178" fontId="0" fillId="0" borderId="29" xfId="21" applyNumberFormat="1" applyFont="1" applyFill="1" applyBorder="1" applyAlignment="1">
      <alignment horizontal="center"/>
      <protection/>
    </xf>
    <xf numFmtId="178" fontId="0" fillId="0" borderId="32" xfId="21" applyNumberFormat="1" applyFill="1" applyBorder="1" applyAlignment="1">
      <alignment horizontal="center"/>
      <protection/>
    </xf>
    <xf numFmtId="178" fontId="0" fillId="0" borderId="50" xfId="21" applyNumberFormat="1" applyFill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0" fontId="0" fillId="0" borderId="0" xfId="2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49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50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50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50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E18" sqref="E18"/>
    </sheetView>
  </sheetViews>
  <sheetFormatPr defaultColWidth="9.33203125" defaultRowHeight="10.5"/>
  <cols>
    <col min="1" max="1" width="5.33203125" style="26" customWidth="1"/>
    <col min="2" max="2" width="23.16015625" style="26" customWidth="1"/>
    <col min="3" max="3" width="7.83203125" style="26" customWidth="1"/>
    <col min="4" max="4" width="3.83203125" style="26" customWidth="1"/>
    <col min="5" max="7" width="7.83203125" style="26" customWidth="1"/>
    <col min="8" max="8" width="3.83203125" style="26" customWidth="1"/>
    <col min="9" max="11" width="7.83203125" style="26" customWidth="1"/>
    <col min="12" max="12" width="3.83203125" style="26" customWidth="1"/>
    <col min="13" max="15" width="7.83203125" style="26" customWidth="1"/>
    <col min="16" max="16" width="3.83203125" style="26" customWidth="1"/>
    <col min="17" max="18" width="7.83203125" style="26" customWidth="1"/>
    <col min="19" max="22" width="10.83203125" style="71" customWidth="1"/>
    <col min="23" max="23" width="12.16015625" style="26" bestFit="1" customWidth="1"/>
    <col min="24" max="24" width="3.83203125" style="26" customWidth="1"/>
    <col min="25" max="27" width="7.83203125" style="26" customWidth="1"/>
    <col min="28" max="28" width="3.83203125" style="26" customWidth="1"/>
    <col min="29" max="31" width="7.83203125" style="26" customWidth="1"/>
    <col min="32" max="32" width="3.83203125" style="26" customWidth="1"/>
    <col min="33" max="35" width="7.83203125" style="26" customWidth="1"/>
    <col min="36" max="36" width="3.83203125" style="26" customWidth="1"/>
    <col min="37" max="39" width="7.83203125" style="26" customWidth="1"/>
    <col min="40" max="40" width="3.83203125" style="26" customWidth="1"/>
    <col min="41" max="43" width="7.83203125" style="26" customWidth="1"/>
    <col min="44" max="44" width="3.83203125" style="26" customWidth="1"/>
    <col min="45" max="47" width="7.83203125" style="26" customWidth="1"/>
    <col min="48" max="48" width="3.83203125" style="26" customWidth="1"/>
    <col min="49" max="51" width="7.83203125" style="26" customWidth="1"/>
    <col min="52" max="52" width="3.83203125" style="26" customWidth="1"/>
    <col min="53" max="55" width="7.83203125" style="26" customWidth="1"/>
    <col min="56" max="56" width="3.83203125" style="26" customWidth="1"/>
    <col min="57" max="59" width="7.83203125" style="26" customWidth="1"/>
    <col min="60" max="60" width="3.83203125" style="26" customWidth="1"/>
    <col min="61" max="63" width="7.83203125" style="26" customWidth="1"/>
    <col min="64" max="64" width="3.83203125" style="26" customWidth="1"/>
    <col min="65" max="67" width="7.83203125" style="26" customWidth="1"/>
    <col min="68" max="68" width="3.83203125" style="26" customWidth="1"/>
    <col min="69" max="71" width="7.83203125" style="26" customWidth="1"/>
    <col min="72" max="72" width="3.83203125" style="26" customWidth="1"/>
    <col min="73" max="75" width="7.83203125" style="26" customWidth="1"/>
    <col min="76" max="76" width="3.83203125" style="26" customWidth="1"/>
    <col min="77" max="79" width="7.83203125" style="26" customWidth="1"/>
    <col min="80" max="80" width="3.83203125" style="26" customWidth="1"/>
    <col min="81" max="83" width="7.83203125" style="26" customWidth="1"/>
    <col min="84" max="84" width="3.83203125" style="26" customWidth="1"/>
    <col min="85" max="87" width="7.83203125" style="26" customWidth="1"/>
    <col min="88" max="88" width="3.83203125" style="26" customWidth="1"/>
    <col min="89" max="91" width="7.83203125" style="26" customWidth="1"/>
    <col min="92" max="92" width="3.83203125" style="26" customWidth="1"/>
    <col min="93" max="95" width="7.83203125" style="26" customWidth="1"/>
    <col min="96" max="96" width="3.83203125" style="26" customWidth="1"/>
    <col min="97" max="99" width="7.83203125" style="26" customWidth="1"/>
    <col min="100" max="100" width="3.83203125" style="26" customWidth="1"/>
    <col min="101" max="103" width="7.83203125" style="26" customWidth="1"/>
    <col min="104" max="104" width="3.83203125" style="26" customWidth="1"/>
    <col min="105" max="105" width="7.83203125" style="25" customWidth="1"/>
    <col min="106" max="107" width="7.83203125" style="26" customWidth="1"/>
    <col min="108" max="108" width="3.83203125" style="26" customWidth="1"/>
    <col min="109" max="111" width="7.83203125" style="26" customWidth="1"/>
    <col min="112" max="112" width="3.83203125" style="26" customWidth="1"/>
    <col min="113" max="115" width="7.83203125" style="26" customWidth="1"/>
    <col min="116" max="116" width="3.83203125" style="26" customWidth="1"/>
    <col min="117" max="119" width="7.83203125" style="26" customWidth="1"/>
    <col min="120" max="120" width="3.83203125" style="26" customWidth="1"/>
    <col min="121" max="123" width="7.83203125" style="26" customWidth="1"/>
    <col min="124" max="124" width="3.83203125" style="26" customWidth="1"/>
    <col min="125" max="127" width="7.83203125" style="26" customWidth="1"/>
    <col min="128" max="128" width="3.83203125" style="26" customWidth="1"/>
    <col min="129" max="131" width="7.83203125" style="26" customWidth="1"/>
    <col min="132" max="132" width="3.83203125" style="26" customWidth="1"/>
    <col min="133" max="135" width="7.83203125" style="26" customWidth="1"/>
    <col min="136" max="136" width="3.83203125" style="26" customWidth="1"/>
    <col min="137" max="139" width="7.83203125" style="26" customWidth="1"/>
    <col min="140" max="140" width="3.83203125" style="26" customWidth="1"/>
    <col min="141" max="143" width="7.83203125" style="26" customWidth="1"/>
    <col min="144" max="144" width="3.83203125" style="26" customWidth="1"/>
    <col min="145" max="147" width="7.83203125" style="26" customWidth="1"/>
    <col min="148" max="148" width="3.83203125" style="26" customWidth="1"/>
    <col min="149" max="151" width="7.83203125" style="26" customWidth="1"/>
    <col min="152" max="152" width="3.83203125" style="26" customWidth="1"/>
    <col min="153" max="155" width="7.83203125" style="26" customWidth="1"/>
    <col min="156" max="156" width="3.83203125" style="26" customWidth="1"/>
    <col min="157" max="159" width="7.83203125" style="26" customWidth="1"/>
    <col min="160" max="160" width="3.83203125" style="26" customWidth="1"/>
    <col min="161" max="163" width="7.83203125" style="26" customWidth="1"/>
    <col min="164" max="164" width="3.83203125" style="26" customWidth="1"/>
    <col min="165" max="167" width="7.83203125" style="26" customWidth="1"/>
    <col min="168" max="168" width="3.83203125" style="26" customWidth="1"/>
    <col min="169" max="171" width="7.83203125" style="26" customWidth="1"/>
    <col min="172" max="172" width="3.83203125" style="26" customWidth="1"/>
    <col min="173" max="175" width="7.83203125" style="26" customWidth="1"/>
    <col min="176" max="176" width="3.83203125" style="26" customWidth="1"/>
    <col min="177" max="179" width="7.83203125" style="26" customWidth="1"/>
    <col min="180" max="180" width="3.83203125" style="26" customWidth="1"/>
    <col min="181" max="183" width="7.83203125" style="26" customWidth="1"/>
    <col min="184" max="184" width="3.83203125" style="26" customWidth="1"/>
    <col min="185" max="187" width="7.83203125" style="26" customWidth="1"/>
    <col min="188" max="188" width="3.83203125" style="26" customWidth="1"/>
    <col min="189" max="191" width="7.83203125" style="26" customWidth="1"/>
    <col min="192" max="192" width="3.83203125" style="26" customWidth="1"/>
    <col min="193" max="195" width="7.83203125" style="26" customWidth="1"/>
    <col min="196" max="196" width="3.83203125" style="26" customWidth="1"/>
    <col min="197" max="199" width="7.83203125" style="26" customWidth="1"/>
    <col min="200" max="200" width="3.83203125" style="26" customWidth="1"/>
    <col min="201" max="203" width="7.83203125" style="26" customWidth="1"/>
    <col min="204" max="204" width="3.83203125" style="26" customWidth="1"/>
    <col min="205" max="207" width="7.83203125" style="26" customWidth="1"/>
    <col min="208" max="208" width="3.83203125" style="26" customWidth="1"/>
    <col min="209" max="211" width="7.83203125" style="26" customWidth="1"/>
    <col min="212" max="212" width="3.83203125" style="26" customWidth="1"/>
    <col min="213" max="215" width="7.83203125" style="26" customWidth="1"/>
    <col min="216" max="216" width="3.83203125" style="26" customWidth="1"/>
    <col min="217" max="219" width="7.83203125" style="26" customWidth="1"/>
    <col min="220" max="220" width="3.83203125" style="26" customWidth="1"/>
    <col min="221" max="223" width="7.83203125" style="26" customWidth="1"/>
    <col min="224" max="224" width="3.83203125" style="26" customWidth="1"/>
    <col min="225" max="227" width="7.83203125" style="26" customWidth="1"/>
    <col min="228" max="228" width="3.83203125" style="26" customWidth="1"/>
    <col min="229" max="231" width="7.83203125" style="26" customWidth="1"/>
    <col min="232" max="232" width="3.83203125" style="26" customWidth="1"/>
    <col min="233" max="235" width="7.83203125" style="26" customWidth="1"/>
    <col min="236" max="236" width="3.83203125" style="26" customWidth="1"/>
    <col min="237" max="239" width="7.83203125" style="26" customWidth="1"/>
    <col min="240" max="240" width="3.83203125" style="26" customWidth="1"/>
    <col min="241" max="242" width="7.83203125" style="26" customWidth="1"/>
    <col min="243" max="16384" width="9.33203125" style="26" customWidth="1"/>
  </cols>
  <sheetData>
    <row r="1" spans="1:11" ht="17.25">
      <c r="A1" s="69" t="s">
        <v>47</v>
      </c>
      <c r="K1" s="70"/>
    </row>
    <row r="2" spans="2:18" ht="10.5">
      <c r="B2" s="1"/>
      <c r="C2" s="70"/>
      <c r="K2" s="70"/>
      <c r="R2" s="26" t="s">
        <v>77</v>
      </c>
    </row>
    <row r="3" spans="2:18" ht="10.5">
      <c r="B3" s="1"/>
      <c r="C3" s="70"/>
      <c r="K3" s="70"/>
      <c r="R3" s="70" t="s">
        <v>78</v>
      </c>
    </row>
    <row r="4" spans="2:18" ht="11.25" thickBot="1">
      <c r="B4" s="1"/>
      <c r="C4" s="70"/>
      <c r="K4" s="70"/>
      <c r="R4" s="70"/>
    </row>
    <row r="5" spans="1:23" ht="10.5">
      <c r="A5" s="259" t="s">
        <v>0</v>
      </c>
      <c r="B5" s="260"/>
      <c r="C5" s="72" t="s">
        <v>70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 s="74"/>
      <c r="U5" s="74"/>
      <c r="V5" s="74"/>
      <c r="W5" s="75"/>
    </row>
    <row r="6" spans="1:23" ht="11.25" thickBot="1">
      <c r="A6" s="246" t="s">
        <v>1</v>
      </c>
      <c r="B6" s="261"/>
      <c r="C6" s="76" t="s">
        <v>71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78"/>
      <c r="S6" s="79"/>
      <c r="T6" s="79"/>
      <c r="U6" s="79"/>
      <c r="V6" s="79"/>
      <c r="W6" s="80"/>
    </row>
    <row r="7" spans="1:23" ht="21" customHeight="1">
      <c r="A7" s="251" t="s">
        <v>2</v>
      </c>
      <c r="B7" s="252"/>
      <c r="C7" s="242" t="s">
        <v>3</v>
      </c>
      <c r="D7" s="243"/>
      <c r="E7" s="243"/>
      <c r="F7" s="244"/>
      <c r="G7" s="245" t="s">
        <v>4</v>
      </c>
      <c r="H7" s="243"/>
      <c r="I7" s="243"/>
      <c r="J7" s="244"/>
      <c r="K7" s="245" t="s">
        <v>5</v>
      </c>
      <c r="L7" s="243"/>
      <c r="M7" s="243"/>
      <c r="N7" s="244"/>
      <c r="O7" s="245" t="s">
        <v>6</v>
      </c>
      <c r="P7" s="243"/>
      <c r="Q7" s="243"/>
      <c r="R7" s="244"/>
      <c r="S7" s="31" t="s">
        <v>3</v>
      </c>
      <c r="T7" s="32" t="s">
        <v>4</v>
      </c>
      <c r="U7" s="32" t="s">
        <v>5</v>
      </c>
      <c r="V7" s="33" t="s">
        <v>6</v>
      </c>
      <c r="W7" s="34" t="s">
        <v>65</v>
      </c>
    </row>
    <row r="8" spans="1:23" ht="24.75" customHeight="1" thickBot="1">
      <c r="A8" s="246" t="s">
        <v>7</v>
      </c>
      <c r="B8" s="247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81" t="s">
        <v>46</v>
      </c>
      <c r="T8" s="82" t="s">
        <v>46</v>
      </c>
      <c r="U8" s="82" t="s">
        <v>46</v>
      </c>
      <c r="V8" s="83" t="s">
        <v>46</v>
      </c>
      <c r="W8" s="84" t="s">
        <v>46</v>
      </c>
    </row>
    <row r="9" spans="1:23" ht="10.5" customHeight="1">
      <c r="A9" s="253" t="s">
        <v>48</v>
      </c>
      <c r="B9" s="85" t="s">
        <v>10</v>
      </c>
      <c r="C9" s="86">
        <v>0.63</v>
      </c>
      <c r="D9" s="87"/>
      <c r="E9" s="88">
        <v>0.0020453865688441313</v>
      </c>
      <c r="F9" s="89">
        <v>0.006817955229480435</v>
      </c>
      <c r="G9" s="90">
        <v>0.7331555695960216</v>
      </c>
      <c r="H9" s="91"/>
      <c r="I9" s="92">
        <v>0.0020470095694938785</v>
      </c>
      <c r="J9" s="93">
        <v>0.006823365231646259</v>
      </c>
      <c r="K9" s="90">
        <v>0.3070934009425048</v>
      </c>
      <c r="L9" s="91"/>
      <c r="M9" s="92">
        <v>0.0020464006425024574</v>
      </c>
      <c r="N9" s="93">
        <v>0.0068213354750081895</v>
      </c>
      <c r="O9" s="94">
        <v>0.18</v>
      </c>
      <c r="P9" s="91"/>
      <c r="Q9" s="95">
        <v>0.002</v>
      </c>
      <c r="R9" s="96">
        <v>0.007</v>
      </c>
      <c r="S9" s="57" t="s">
        <v>11</v>
      </c>
      <c r="T9" s="55" t="s">
        <v>11</v>
      </c>
      <c r="U9" s="55" t="s">
        <v>11</v>
      </c>
      <c r="V9" s="58" t="s">
        <v>11</v>
      </c>
      <c r="W9" s="38" t="s">
        <v>11</v>
      </c>
    </row>
    <row r="10" spans="1:23" ht="10.5">
      <c r="A10" s="254"/>
      <c r="B10" s="97" t="s">
        <v>12</v>
      </c>
      <c r="C10" s="98">
        <v>0.19</v>
      </c>
      <c r="D10" s="99"/>
      <c r="E10" s="100">
        <v>0.006576006220115057</v>
      </c>
      <c r="F10" s="101">
        <v>0.021920020733716853</v>
      </c>
      <c r="G10" s="102">
        <v>0.18896543614434588</v>
      </c>
      <c r="H10" s="103"/>
      <c r="I10" s="104">
        <v>0.006581224237349824</v>
      </c>
      <c r="J10" s="105">
        <v>0.021937414124499406</v>
      </c>
      <c r="K10" s="102">
        <v>0.12649156032675865</v>
      </c>
      <c r="L10" s="103"/>
      <c r="M10" s="104">
        <v>0.0065792665107546775</v>
      </c>
      <c r="N10" s="105">
        <v>0.021930888369182253</v>
      </c>
      <c r="O10" s="106">
        <v>0.082</v>
      </c>
      <c r="P10" s="103"/>
      <c r="Q10" s="107">
        <v>0.007</v>
      </c>
      <c r="R10" s="108">
        <v>0.022</v>
      </c>
      <c r="S10" s="109" t="s">
        <v>11</v>
      </c>
      <c r="T10" s="110" t="s">
        <v>11</v>
      </c>
      <c r="U10" s="110" t="s">
        <v>11</v>
      </c>
      <c r="V10" s="111" t="s">
        <v>11</v>
      </c>
      <c r="W10" s="39" t="s">
        <v>11</v>
      </c>
    </row>
    <row r="11" spans="1:23" ht="10.5">
      <c r="A11" s="254"/>
      <c r="B11" s="112" t="s">
        <v>13</v>
      </c>
      <c r="C11" s="113">
        <v>0.0005</v>
      </c>
      <c r="D11" s="114" t="s">
        <v>72</v>
      </c>
      <c r="E11" s="115">
        <v>0.0013002618199606081</v>
      </c>
      <c r="F11" s="116">
        <v>0.00433420606653536</v>
      </c>
      <c r="G11" s="117">
        <v>0.0005</v>
      </c>
      <c r="H11" s="118" t="s">
        <v>75</v>
      </c>
      <c r="I11" s="119">
        <v>0.0011183269474085357</v>
      </c>
      <c r="J11" s="120">
        <v>0.0037277564913617846</v>
      </c>
      <c r="K11" s="121">
        <v>0.0005</v>
      </c>
      <c r="L11" s="118" t="s">
        <v>75</v>
      </c>
      <c r="M11" s="119">
        <v>0.0011179942770225936</v>
      </c>
      <c r="N11" s="120">
        <v>0.0037266475900753116</v>
      </c>
      <c r="O11" s="106">
        <f>Q11/2</f>
        <v>0.0005</v>
      </c>
      <c r="P11" s="118" t="s">
        <v>75</v>
      </c>
      <c r="Q11" s="122">
        <v>0.001</v>
      </c>
      <c r="R11" s="108">
        <v>0.004</v>
      </c>
      <c r="S11" s="123">
        <f>C11</f>
        <v>0.0005</v>
      </c>
      <c r="T11" s="124">
        <f>G11</f>
        <v>0.0005</v>
      </c>
      <c r="U11" s="124">
        <f>K11</f>
        <v>0.0005</v>
      </c>
      <c r="V11" s="125">
        <f>O11</f>
        <v>0.0005</v>
      </c>
      <c r="W11" s="39" t="s">
        <v>11</v>
      </c>
    </row>
    <row r="12" spans="1:23" ht="10.5">
      <c r="A12" s="254"/>
      <c r="B12" s="112" t="s">
        <v>14</v>
      </c>
      <c r="C12" s="126">
        <v>0.004</v>
      </c>
      <c r="D12" s="114" t="s">
        <v>73</v>
      </c>
      <c r="E12" s="100">
        <v>0.002165572773196824</v>
      </c>
      <c r="F12" s="101">
        <v>0.007218575910656079</v>
      </c>
      <c r="G12" s="127">
        <v>0.007</v>
      </c>
      <c r="H12" s="118"/>
      <c r="I12" s="104">
        <v>0.0011183269474093595</v>
      </c>
      <c r="J12" s="105">
        <v>0.003727756491364532</v>
      </c>
      <c r="K12" s="127">
        <v>0.011</v>
      </c>
      <c r="L12" s="103"/>
      <c r="M12" s="104">
        <v>0.0011179942770234174</v>
      </c>
      <c r="N12" s="105">
        <v>0.0037266475900780576</v>
      </c>
      <c r="O12" s="106">
        <v>0.008</v>
      </c>
      <c r="P12" s="103"/>
      <c r="Q12" s="107">
        <v>0.001</v>
      </c>
      <c r="R12" s="128">
        <v>0.004</v>
      </c>
      <c r="S12" s="129">
        <f>C12</f>
        <v>0.004</v>
      </c>
      <c r="T12" s="130">
        <f>G12</f>
        <v>0.007</v>
      </c>
      <c r="U12" s="130">
        <f>K12</f>
        <v>0.011</v>
      </c>
      <c r="V12" s="125">
        <f>O12</f>
        <v>0.008</v>
      </c>
      <c r="W12" s="39" t="s">
        <v>11</v>
      </c>
    </row>
    <row r="13" spans="1:23" ht="10.5">
      <c r="A13" s="254"/>
      <c r="B13" s="97" t="s">
        <v>15</v>
      </c>
      <c r="C13" s="126">
        <v>0.004</v>
      </c>
      <c r="D13" s="114" t="s">
        <v>73</v>
      </c>
      <c r="E13" s="100">
        <v>0.0034488312063952918</v>
      </c>
      <c r="F13" s="101">
        <v>0.01149610402131764</v>
      </c>
      <c r="G13" s="106">
        <v>0.005</v>
      </c>
      <c r="H13" s="118" t="s">
        <v>69</v>
      </c>
      <c r="I13" s="104">
        <v>0.0015794523341116514</v>
      </c>
      <c r="J13" s="105">
        <v>0.005264841113705504</v>
      </c>
      <c r="K13" s="127">
        <v>0.01</v>
      </c>
      <c r="L13" s="103"/>
      <c r="M13" s="104">
        <v>0.0015789824920687822</v>
      </c>
      <c r="N13" s="105">
        <v>0.005263274973562607</v>
      </c>
      <c r="O13" s="106">
        <v>0.011</v>
      </c>
      <c r="P13" s="103"/>
      <c r="Q13" s="107">
        <v>0.002</v>
      </c>
      <c r="R13" s="128">
        <v>0.005</v>
      </c>
      <c r="S13" s="123">
        <f>C13*0.1</f>
        <v>0.0004</v>
      </c>
      <c r="T13" s="124">
        <f>G13*0.1</f>
        <v>0.0005</v>
      </c>
      <c r="U13" s="124">
        <f>K13*0.1</f>
        <v>0.001</v>
      </c>
      <c r="V13" s="125">
        <f>O13*0.1</f>
        <v>0.0011</v>
      </c>
      <c r="W13" s="39" t="s">
        <v>11</v>
      </c>
    </row>
    <row r="14" spans="1:23" ht="10.5">
      <c r="A14" s="254"/>
      <c r="B14" s="97" t="s">
        <v>16</v>
      </c>
      <c r="C14" s="126">
        <v>0.012</v>
      </c>
      <c r="D14" s="99"/>
      <c r="E14" s="100">
        <v>0.0031279143594368105</v>
      </c>
      <c r="F14" s="101">
        <v>0.0104263811981227</v>
      </c>
      <c r="G14" s="127">
        <v>0.009</v>
      </c>
      <c r="H14" s="118"/>
      <c r="I14" s="104">
        <v>0.0023135171018556044</v>
      </c>
      <c r="J14" s="105">
        <v>0.007711723672852015</v>
      </c>
      <c r="K14" s="127">
        <v>0.022</v>
      </c>
      <c r="L14" s="103"/>
      <c r="M14" s="104">
        <v>0.0023128288964708184</v>
      </c>
      <c r="N14" s="105">
        <v>0.007709429654902729</v>
      </c>
      <c r="O14" s="106">
        <v>0.017</v>
      </c>
      <c r="P14" s="103"/>
      <c r="Q14" s="107">
        <v>0.002</v>
      </c>
      <c r="R14" s="128">
        <v>0.008</v>
      </c>
      <c r="S14" s="123">
        <f>C14*0.1</f>
        <v>0.0012000000000000001</v>
      </c>
      <c r="T14" s="124">
        <f>G14*0.1</f>
        <v>0.0009</v>
      </c>
      <c r="U14" s="124">
        <f>K14*0.1</f>
        <v>0.0022</v>
      </c>
      <c r="V14" s="125">
        <f>O14*0.1</f>
        <v>0.0017000000000000001</v>
      </c>
      <c r="W14" s="40" t="s">
        <v>11</v>
      </c>
    </row>
    <row r="15" spans="1:23" ht="10.5">
      <c r="A15" s="254"/>
      <c r="B15" s="112" t="s">
        <v>49</v>
      </c>
      <c r="C15" s="126">
        <v>0.003</v>
      </c>
      <c r="D15" s="114" t="s">
        <v>74</v>
      </c>
      <c r="E15" s="100">
        <v>0.005984455066760306</v>
      </c>
      <c r="F15" s="101">
        <v>0.01994818355586769</v>
      </c>
      <c r="G15" s="127">
        <v>0.008</v>
      </c>
      <c r="H15" s="118" t="s">
        <v>69</v>
      </c>
      <c r="I15" s="104">
        <v>0.005388424786783049</v>
      </c>
      <c r="J15" s="105">
        <v>0.017961415955943492</v>
      </c>
      <c r="K15" s="127">
        <v>0.015</v>
      </c>
      <c r="L15" s="118" t="s">
        <v>69</v>
      </c>
      <c r="M15" s="104">
        <v>0.005386821884020496</v>
      </c>
      <c r="N15" s="105">
        <v>0.017956072946734986</v>
      </c>
      <c r="O15" s="106">
        <v>0.013</v>
      </c>
      <c r="P15" s="118" t="s">
        <v>69</v>
      </c>
      <c r="Q15" s="107">
        <v>0.005</v>
      </c>
      <c r="R15" s="128">
        <v>0.018</v>
      </c>
      <c r="S15" s="123">
        <f>C15*0.1</f>
        <v>0.00030000000000000003</v>
      </c>
      <c r="T15" s="124">
        <f>G15*0.1</f>
        <v>0.0008</v>
      </c>
      <c r="U15" s="124">
        <f>K15*0.1</f>
        <v>0.0015</v>
      </c>
      <c r="V15" s="125">
        <f>O15*0.1</f>
        <v>0.0013</v>
      </c>
      <c r="W15" s="131" t="s">
        <v>66</v>
      </c>
    </row>
    <row r="16" spans="1:23" ht="10.5">
      <c r="A16" s="254"/>
      <c r="B16" s="97" t="s">
        <v>17</v>
      </c>
      <c r="C16" s="98">
        <v>0.08</v>
      </c>
      <c r="D16" s="99"/>
      <c r="E16" s="132">
        <v>0.009928910613356887</v>
      </c>
      <c r="F16" s="133">
        <v>0.03309636871118962</v>
      </c>
      <c r="G16" s="102">
        <v>0.05</v>
      </c>
      <c r="H16" s="103"/>
      <c r="I16" s="134">
        <v>0.010553212246831421</v>
      </c>
      <c r="J16" s="135">
        <v>0.03517737415610474</v>
      </c>
      <c r="K16" s="102">
        <v>0.15</v>
      </c>
      <c r="L16" s="103"/>
      <c r="M16" s="134">
        <v>0.010550072967035636</v>
      </c>
      <c r="N16" s="135">
        <v>0.03516690989011879</v>
      </c>
      <c r="O16" s="106">
        <v>0.08</v>
      </c>
      <c r="P16" s="103"/>
      <c r="Q16" s="107">
        <v>0.01</v>
      </c>
      <c r="R16" s="136">
        <v>0.04</v>
      </c>
      <c r="S16" s="123">
        <f>C16*0.01</f>
        <v>0.0008</v>
      </c>
      <c r="T16" s="124">
        <f>G16*0.01</f>
        <v>0.0005</v>
      </c>
      <c r="U16" s="124">
        <f>K16*0.01</f>
        <v>0.0015</v>
      </c>
      <c r="V16" s="125">
        <f>O16*0.01</f>
        <v>0.0008</v>
      </c>
      <c r="W16" s="131" t="s">
        <v>66</v>
      </c>
    </row>
    <row r="17" spans="1:23" ht="11.25" thickBot="1">
      <c r="A17" s="255"/>
      <c r="B17" s="137" t="s">
        <v>18</v>
      </c>
      <c r="C17" s="138">
        <v>0.21</v>
      </c>
      <c r="D17" s="139"/>
      <c r="E17" s="140">
        <v>0.010988629113593095</v>
      </c>
      <c r="F17" s="141">
        <v>0.03662876371197698</v>
      </c>
      <c r="G17" s="142">
        <v>0.18</v>
      </c>
      <c r="H17" s="143"/>
      <c r="I17" s="144">
        <v>0.03303318171722634</v>
      </c>
      <c r="J17" s="145">
        <v>0.11011060572408783</v>
      </c>
      <c r="K17" s="142">
        <v>0.36</v>
      </c>
      <c r="L17" s="143"/>
      <c r="M17" s="144">
        <v>0.033023355287365004</v>
      </c>
      <c r="N17" s="145">
        <v>0.11007785095788335</v>
      </c>
      <c r="O17" s="146">
        <v>0.21</v>
      </c>
      <c r="P17" s="143"/>
      <c r="Q17" s="147">
        <v>0.03</v>
      </c>
      <c r="R17" s="148">
        <v>0.11</v>
      </c>
      <c r="S17" s="149">
        <f>C17*0.0001</f>
        <v>2.1E-05</v>
      </c>
      <c r="T17" s="150">
        <f>G17*0.0001</f>
        <v>1.8E-05</v>
      </c>
      <c r="U17" s="150">
        <f>K17*0.0001</f>
        <v>3.6E-05</v>
      </c>
      <c r="V17" s="151">
        <f>O17*0.0001</f>
        <v>2.1E-05</v>
      </c>
      <c r="W17" s="152" t="s">
        <v>66</v>
      </c>
    </row>
    <row r="18" spans="1:23" ht="10.5" customHeight="1">
      <c r="A18" s="253" t="s">
        <v>50</v>
      </c>
      <c r="B18" s="153" t="s">
        <v>19</v>
      </c>
      <c r="C18" s="154">
        <v>0.023</v>
      </c>
      <c r="D18" s="87"/>
      <c r="E18" s="88">
        <v>0.0021762619974428185</v>
      </c>
      <c r="F18" s="89">
        <v>0.00725420665814273</v>
      </c>
      <c r="G18" s="155">
        <v>0.035</v>
      </c>
      <c r="H18" s="91"/>
      <c r="I18" s="92">
        <v>0.0021779888468754253</v>
      </c>
      <c r="J18" s="93">
        <v>0.007259962822918085</v>
      </c>
      <c r="K18" s="155">
        <v>0.048</v>
      </c>
      <c r="L18" s="91"/>
      <c r="M18" s="92">
        <v>0.0021773409572828995</v>
      </c>
      <c r="N18" s="93">
        <v>0.0072578031909429986</v>
      </c>
      <c r="O18" s="94">
        <v>0.047</v>
      </c>
      <c r="P18" s="91"/>
      <c r="Q18" s="95">
        <v>0.002</v>
      </c>
      <c r="R18" s="156">
        <v>0.007</v>
      </c>
      <c r="S18" s="57" t="s">
        <v>11</v>
      </c>
      <c r="T18" s="157" t="s">
        <v>11</v>
      </c>
      <c r="U18" s="55" t="s">
        <v>11</v>
      </c>
      <c r="V18" s="58" t="s">
        <v>11</v>
      </c>
      <c r="W18" s="38" t="s">
        <v>11</v>
      </c>
    </row>
    <row r="19" spans="1:23" ht="10.5">
      <c r="A19" s="254"/>
      <c r="B19" s="97" t="s">
        <v>20</v>
      </c>
      <c r="C19" s="126">
        <v>0.013</v>
      </c>
      <c r="D19" s="99"/>
      <c r="E19" s="100">
        <v>0.001883378512287367</v>
      </c>
      <c r="F19" s="101">
        <v>0.006277928374291223</v>
      </c>
      <c r="G19" s="127">
        <v>0.016</v>
      </c>
      <c r="H19" s="118" t="s">
        <v>69</v>
      </c>
      <c r="I19" s="104">
        <v>0.006047682980609816</v>
      </c>
      <c r="J19" s="105">
        <v>0.020158943268699388</v>
      </c>
      <c r="K19" s="127">
        <v>0.019</v>
      </c>
      <c r="L19" s="118" t="s">
        <v>69</v>
      </c>
      <c r="M19" s="104">
        <v>0.006045883967328525</v>
      </c>
      <c r="N19" s="105">
        <v>0.020152946557761748</v>
      </c>
      <c r="O19" s="106">
        <v>0.022</v>
      </c>
      <c r="P19" s="103"/>
      <c r="Q19" s="107">
        <v>0.006</v>
      </c>
      <c r="R19" s="128">
        <v>0.02</v>
      </c>
      <c r="S19" s="123">
        <f>C19*0.1</f>
        <v>0.0013</v>
      </c>
      <c r="T19" s="124">
        <f>G19*0.1</f>
        <v>0.0016</v>
      </c>
      <c r="U19" s="124">
        <f>K19*0.1</f>
        <v>0.0019</v>
      </c>
      <c r="V19" s="125">
        <f>O19*0.1</f>
        <v>0.0022</v>
      </c>
      <c r="W19" s="39" t="s">
        <v>11</v>
      </c>
    </row>
    <row r="20" spans="1:23" ht="10.5">
      <c r="A20" s="254"/>
      <c r="B20" s="158" t="s">
        <v>21</v>
      </c>
      <c r="C20" s="126">
        <v>0.029</v>
      </c>
      <c r="D20" s="99"/>
      <c r="E20" s="100">
        <v>0.0026161985191271715</v>
      </c>
      <c r="F20" s="101">
        <v>0.008720661730423903</v>
      </c>
      <c r="G20" s="127">
        <v>0.025</v>
      </c>
      <c r="H20" s="103"/>
      <c r="I20" s="104">
        <v>0.00229671225168658</v>
      </c>
      <c r="J20" s="105">
        <v>0.007655707505621935</v>
      </c>
      <c r="K20" s="127">
        <v>0.053</v>
      </c>
      <c r="L20" s="103"/>
      <c r="M20" s="104">
        <v>0.0022960290452656517</v>
      </c>
      <c r="N20" s="105">
        <v>0.007653430150885508</v>
      </c>
      <c r="O20" s="106">
        <v>0.051</v>
      </c>
      <c r="P20" s="103"/>
      <c r="Q20" s="107">
        <v>0.002</v>
      </c>
      <c r="R20" s="128">
        <v>0.008</v>
      </c>
      <c r="S20" s="159">
        <f>C20*0.05</f>
        <v>0.0014500000000000001</v>
      </c>
      <c r="T20" s="160">
        <f>G20*0.05</f>
        <v>0.0012500000000000002</v>
      </c>
      <c r="U20" s="160">
        <f>K20*0.05</f>
        <v>0.00265</v>
      </c>
      <c r="V20" s="125">
        <f>O20*0.05</f>
        <v>0.00255</v>
      </c>
      <c r="W20" s="39" t="s">
        <v>11</v>
      </c>
    </row>
    <row r="21" spans="1:23" ht="10.5">
      <c r="A21" s="254"/>
      <c r="B21" s="158" t="s">
        <v>22</v>
      </c>
      <c r="C21" s="126">
        <v>0.028</v>
      </c>
      <c r="D21" s="99"/>
      <c r="E21" s="100">
        <v>0.001237561271849412</v>
      </c>
      <c r="F21" s="101">
        <v>0.00412520423949804</v>
      </c>
      <c r="G21" s="127">
        <v>0.023</v>
      </c>
      <c r="H21" s="103"/>
      <c r="I21" s="104">
        <v>0.0021003816494644533</v>
      </c>
      <c r="J21" s="105">
        <v>0.007001272164881512</v>
      </c>
      <c r="K21" s="127">
        <v>0.028</v>
      </c>
      <c r="L21" s="103"/>
      <c r="M21" s="104">
        <v>0.0020997568458007553</v>
      </c>
      <c r="N21" s="105">
        <v>0.00699918948600252</v>
      </c>
      <c r="O21" s="106">
        <v>0.039</v>
      </c>
      <c r="P21" s="103"/>
      <c r="Q21" s="107">
        <v>0.002</v>
      </c>
      <c r="R21" s="128">
        <v>0.007</v>
      </c>
      <c r="S21" s="129">
        <f>C21*0.5</f>
        <v>0.014</v>
      </c>
      <c r="T21" s="124">
        <f>G21*0.5</f>
        <v>0.0115</v>
      </c>
      <c r="U21" s="130">
        <f>K21*0.5</f>
        <v>0.014</v>
      </c>
      <c r="V21" s="125">
        <f>O21*0.5</f>
        <v>0.0195</v>
      </c>
      <c r="W21" s="39" t="s">
        <v>11</v>
      </c>
    </row>
    <row r="22" spans="1:23" ht="10.5">
      <c r="A22" s="254"/>
      <c r="B22" s="158" t="s">
        <v>23</v>
      </c>
      <c r="C22" s="126">
        <v>0.028</v>
      </c>
      <c r="D22" s="99"/>
      <c r="E22" s="100">
        <v>0.0040625830055253664</v>
      </c>
      <c r="F22" s="101">
        <v>0.013541943351751221</v>
      </c>
      <c r="G22" s="127">
        <v>0.023</v>
      </c>
      <c r="H22" s="103"/>
      <c r="I22" s="104">
        <v>0.003236777288983061</v>
      </c>
      <c r="J22" s="105">
        <v>0.010789257629943538</v>
      </c>
      <c r="K22" s="127">
        <v>0.061</v>
      </c>
      <c r="L22" s="103"/>
      <c r="M22" s="104">
        <v>0.0032358144400126154</v>
      </c>
      <c r="N22" s="105">
        <v>0.010786048133375385</v>
      </c>
      <c r="O22" s="106">
        <v>0.054</v>
      </c>
      <c r="P22" s="103"/>
      <c r="Q22" s="107">
        <v>0.003</v>
      </c>
      <c r="R22" s="128">
        <v>0.011</v>
      </c>
      <c r="S22" s="123">
        <f>C22*0.1</f>
        <v>0.0028000000000000004</v>
      </c>
      <c r="T22" s="124">
        <f>G22*0.1</f>
        <v>0.0023</v>
      </c>
      <c r="U22" s="124">
        <f>K22*0.1</f>
        <v>0.0061</v>
      </c>
      <c r="V22" s="125">
        <f>O22*0.1</f>
        <v>0.0054</v>
      </c>
      <c r="W22" s="41" t="s">
        <v>11</v>
      </c>
    </row>
    <row r="23" spans="1:23" ht="10.5">
      <c r="A23" s="254"/>
      <c r="B23" s="158" t="s">
        <v>24</v>
      </c>
      <c r="C23" s="126">
        <v>0.022</v>
      </c>
      <c r="D23" s="114"/>
      <c r="E23" s="100">
        <v>0.003962059563048676</v>
      </c>
      <c r="F23" s="101">
        <v>0.013206865210162256</v>
      </c>
      <c r="G23" s="127">
        <v>0.028</v>
      </c>
      <c r="H23" s="118"/>
      <c r="I23" s="104">
        <v>0.0014247190581086209</v>
      </c>
      <c r="J23" s="105">
        <v>0.004749063527028737</v>
      </c>
      <c r="K23" s="127">
        <v>0.046</v>
      </c>
      <c r="L23" s="103"/>
      <c r="M23" s="104">
        <v>0.0014242952448042753</v>
      </c>
      <c r="N23" s="105">
        <v>0.004747650816014252</v>
      </c>
      <c r="O23" s="106">
        <v>0.049</v>
      </c>
      <c r="P23" s="103"/>
      <c r="Q23" s="107">
        <v>0.001</v>
      </c>
      <c r="R23" s="128">
        <v>0.005</v>
      </c>
      <c r="S23" s="123">
        <f>C23*0.1</f>
        <v>0.0022</v>
      </c>
      <c r="T23" s="124">
        <f>G23*0.1</f>
        <v>0.0028000000000000004</v>
      </c>
      <c r="U23" s="124">
        <f>K23*0.1</f>
        <v>0.0046</v>
      </c>
      <c r="V23" s="125">
        <f>O23*0.1</f>
        <v>0.004900000000000001</v>
      </c>
      <c r="W23" s="40" t="s">
        <v>11</v>
      </c>
    </row>
    <row r="24" spans="1:23" ht="10.5">
      <c r="A24" s="254"/>
      <c r="B24" s="158" t="s">
        <v>25</v>
      </c>
      <c r="C24" s="126">
        <v>0.002</v>
      </c>
      <c r="D24" s="114" t="s">
        <v>74</v>
      </c>
      <c r="E24" s="100">
        <v>0.004419290191364538</v>
      </c>
      <c r="F24" s="101">
        <v>0.01473096730454846</v>
      </c>
      <c r="G24" s="127">
        <v>0.003</v>
      </c>
      <c r="H24" s="118" t="s">
        <v>75</v>
      </c>
      <c r="I24" s="104">
        <v>0.005624592581559878</v>
      </c>
      <c r="J24" s="105">
        <v>0.01874864193853293</v>
      </c>
      <c r="K24" s="127">
        <v>0.003</v>
      </c>
      <c r="L24" s="118" t="s">
        <v>76</v>
      </c>
      <c r="M24" s="104">
        <v>0.005622919425610976</v>
      </c>
      <c r="N24" s="105">
        <v>0.018743064752036586</v>
      </c>
      <c r="O24" s="106">
        <f>Q24/2</f>
        <v>0.003</v>
      </c>
      <c r="P24" s="118" t="s">
        <v>76</v>
      </c>
      <c r="Q24" s="107">
        <v>0.006</v>
      </c>
      <c r="R24" s="128">
        <v>0.019</v>
      </c>
      <c r="S24" s="123">
        <f>C24*0.1</f>
        <v>0.0002</v>
      </c>
      <c r="T24" s="124">
        <f>G24*0.1</f>
        <v>0.00030000000000000003</v>
      </c>
      <c r="U24" s="124">
        <f>K24*0.1</f>
        <v>0.00030000000000000003</v>
      </c>
      <c r="V24" s="125">
        <f>O24*0.1</f>
        <v>0.00030000000000000003</v>
      </c>
      <c r="W24" s="131" t="s">
        <v>67</v>
      </c>
    </row>
    <row r="25" spans="1:23" ht="10.5">
      <c r="A25" s="254"/>
      <c r="B25" s="158" t="s">
        <v>26</v>
      </c>
      <c r="C25" s="126">
        <v>0.029</v>
      </c>
      <c r="D25" s="114"/>
      <c r="E25" s="161">
        <v>0.0008303809738611346</v>
      </c>
      <c r="F25" s="101">
        <v>0.0027679365795371144</v>
      </c>
      <c r="G25" s="127">
        <v>0.017</v>
      </c>
      <c r="H25" s="103"/>
      <c r="I25" s="104">
        <v>0.002664782365868493</v>
      </c>
      <c r="J25" s="105">
        <v>0.008882607886228312</v>
      </c>
      <c r="K25" s="127">
        <v>0.044</v>
      </c>
      <c r="L25" s="103"/>
      <c r="M25" s="104">
        <v>0.002663989669081423</v>
      </c>
      <c r="N25" s="105">
        <v>0.008879965563604745</v>
      </c>
      <c r="O25" s="106">
        <v>0.044</v>
      </c>
      <c r="P25" s="103"/>
      <c r="Q25" s="107">
        <v>0.003</v>
      </c>
      <c r="R25" s="128">
        <v>0.009</v>
      </c>
      <c r="S25" s="123">
        <f>C25*0.1</f>
        <v>0.0029000000000000002</v>
      </c>
      <c r="T25" s="124">
        <f>G25*0.1</f>
        <v>0.0017000000000000001</v>
      </c>
      <c r="U25" s="124">
        <f>K25*0.1</f>
        <v>0.0044</v>
      </c>
      <c r="V25" s="125">
        <f>O25*0.1</f>
        <v>0.0044</v>
      </c>
      <c r="W25" s="131" t="s">
        <v>66</v>
      </c>
    </row>
    <row r="26" spans="1:23" ht="10.5">
      <c r="A26" s="254"/>
      <c r="B26" s="158" t="s">
        <v>27</v>
      </c>
      <c r="C26" s="126">
        <v>0.077</v>
      </c>
      <c r="D26" s="99"/>
      <c r="E26" s="100">
        <v>0.0060882505922998644</v>
      </c>
      <c r="F26" s="101">
        <v>0.02029416864099954</v>
      </c>
      <c r="G26" s="127">
        <v>0.07</v>
      </c>
      <c r="H26" s="118"/>
      <c r="I26" s="104">
        <v>0.008845593737525788</v>
      </c>
      <c r="J26" s="105">
        <v>0.02948531245841928</v>
      </c>
      <c r="K26" s="102">
        <v>0.16</v>
      </c>
      <c r="L26" s="103"/>
      <c r="M26" s="104">
        <v>0.00884296242555627</v>
      </c>
      <c r="N26" s="105">
        <v>0.029476541418520893</v>
      </c>
      <c r="O26" s="106">
        <v>0.13</v>
      </c>
      <c r="P26" s="103"/>
      <c r="Q26" s="107">
        <v>0.009</v>
      </c>
      <c r="R26" s="128">
        <v>0.029</v>
      </c>
      <c r="S26" s="159">
        <f>C26*0.01</f>
        <v>0.00077</v>
      </c>
      <c r="T26" s="160">
        <f>G26*0.01</f>
        <v>0.0007000000000000001</v>
      </c>
      <c r="U26" s="124">
        <f>K26*0.01</f>
        <v>0.0016</v>
      </c>
      <c r="V26" s="125">
        <f>O26*0.01</f>
        <v>0.0013000000000000002</v>
      </c>
      <c r="W26" s="131" t="s">
        <v>66</v>
      </c>
    </row>
    <row r="27" spans="1:23" ht="10.5">
      <c r="A27" s="254"/>
      <c r="B27" s="158" t="s">
        <v>28</v>
      </c>
      <c r="C27" s="126">
        <v>0.011</v>
      </c>
      <c r="D27" s="114" t="s">
        <v>73</v>
      </c>
      <c r="E27" s="100">
        <v>0.005329487540796958</v>
      </c>
      <c r="F27" s="101">
        <v>0.017764958469323196</v>
      </c>
      <c r="G27" s="127">
        <v>0.01</v>
      </c>
      <c r="H27" s="118" t="s">
        <v>69</v>
      </c>
      <c r="I27" s="104">
        <v>0.005942452904976673</v>
      </c>
      <c r="J27" s="105">
        <v>0.019808176349922244</v>
      </c>
      <c r="K27" s="127">
        <v>0.028</v>
      </c>
      <c r="L27" s="103"/>
      <c r="M27" s="104">
        <v>0.005940685194643016</v>
      </c>
      <c r="N27" s="105">
        <v>0.019802283982143388</v>
      </c>
      <c r="O27" s="106">
        <v>0.025</v>
      </c>
      <c r="P27" s="103"/>
      <c r="Q27" s="107">
        <v>0.006</v>
      </c>
      <c r="R27" s="128">
        <v>0.02</v>
      </c>
      <c r="S27" s="159">
        <f>C27*0.01</f>
        <v>0.00010999999999999999</v>
      </c>
      <c r="T27" s="160">
        <f>G27*0.01</f>
        <v>0.0001</v>
      </c>
      <c r="U27" s="160">
        <f>K27*0.01</f>
        <v>0.00028000000000000003</v>
      </c>
      <c r="V27" s="125">
        <f>O27*0.01</f>
        <v>0.00025</v>
      </c>
      <c r="W27" s="131" t="s">
        <v>66</v>
      </c>
    </row>
    <row r="28" spans="1:23" ht="11.25" thickBot="1">
      <c r="A28" s="255"/>
      <c r="B28" s="162" t="s">
        <v>29</v>
      </c>
      <c r="C28" s="138">
        <v>0.05</v>
      </c>
      <c r="D28" s="163"/>
      <c r="E28" s="140">
        <v>0.014082305663200246</v>
      </c>
      <c r="F28" s="141">
        <v>0.046941018877334165</v>
      </c>
      <c r="G28" s="142">
        <v>0.06</v>
      </c>
      <c r="H28" s="164"/>
      <c r="I28" s="144">
        <v>0.010165823144478446</v>
      </c>
      <c r="J28" s="145">
        <v>0.033886077148261494</v>
      </c>
      <c r="K28" s="142">
        <v>0.12</v>
      </c>
      <c r="L28" s="143"/>
      <c r="M28" s="144">
        <v>0.010162799101897045</v>
      </c>
      <c r="N28" s="145">
        <v>0.03387599700632349</v>
      </c>
      <c r="O28" s="146">
        <v>0.12</v>
      </c>
      <c r="P28" s="143"/>
      <c r="Q28" s="147">
        <v>0.01</v>
      </c>
      <c r="R28" s="148">
        <v>0.03</v>
      </c>
      <c r="S28" s="149">
        <f>C28*0.0001</f>
        <v>5E-06</v>
      </c>
      <c r="T28" s="150">
        <f>G28*0.0001</f>
        <v>6E-06</v>
      </c>
      <c r="U28" s="150">
        <f>K28*0.0001</f>
        <v>1.2E-05</v>
      </c>
      <c r="V28" s="151">
        <f>O28*0.0001</f>
        <v>1.2E-05</v>
      </c>
      <c r="W28" s="165" t="s">
        <v>66</v>
      </c>
    </row>
    <row r="29" spans="1:23" ht="10.5" customHeight="1">
      <c r="A29" s="253" t="s">
        <v>51</v>
      </c>
      <c r="B29" s="166" t="s">
        <v>30</v>
      </c>
      <c r="C29" s="126">
        <v>0.024</v>
      </c>
      <c r="D29" s="99"/>
      <c r="E29" s="100">
        <v>0.004529437465331972</v>
      </c>
      <c r="F29" s="101">
        <v>0.01509812488443991</v>
      </c>
      <c r="G29" s="127">
        <v>0.022</v>
      </c>
      <c r="H29" s="118" t="s">
        <v>69</v>
      </c>
      <c r="I29" s="104">
        <v>0.008183576463013154</v>
      </c>
      <c r="J29" s="105">
        <v>0.027278588210043843</v>
      </c>
      <c r="K29" s="127">
        <v>0.039</v>
      </c>
      <c r="L29" s="103"/>
      <c r="M29" s="104">
        <v>0.008181142082310225</v>
      </c>
      <c r="N29" s="105">
        <v>0.027270473607700747</v>
      </c>
      <c r="O29" s="106">
        <v>0.021</v>
      </c>
      <c r="P29" s="118" t="s">
        <v>69</v>
      </c>
      <c r="Q29" s="107">
        <v>0.008</v>
      </c>
      <c r="R29" s="128">
        <v>0.027</v>
      </c>
      <c r="S29" s="167">
        <f>C29*0.0001</f>
        <v>2.4000000000000003E-06</v>
      </c>
      <c r="T29" s="168">
        <f>G29*0.0001</f>
        <v>2.2E-06</v>
      </c>
      <c r="U29" s="168">
        <f>K29*0.0001</f>
        <v>3.9E-06</v>
      </c>
      <c r="V29" s="169">
        <f>O29*0.0001</f>
        <v>2.1000000000000002E-06</v>
      </c>
      <c r="W29" s="38" t="s">
        <v>11</v>
      </c>
    </row>
    <row r="30" spans="1:23" ht="10.5">
      <c r="A30" s="254"/>
      <c r="B30" s="170" t="s">
        <v>31</v>
      </c>
      <c r="C30" s="171">
        <v>0.19</v>
      </c>
      <c r="D30" s="172"/>
      <c r="E30" s="173">
        <v>0.0031912169351829924</v>
      </c>
      <c r="F30" s="174">
        <v>0.010637389783943307</v>
      </c>
      <c r="G30" s="175">
        <v>0.35</v>
      </c>
      <c r="H30" s="176"/>
      <c r="I30" s="177">
        <v>0.0051800232112951495</v>
      </c>
      <c r="J30" s="178">
        <v>0.017266744037650498</v>
      </c>
      <c r="K30" s="175">
        <v>0.23</v>
      </c>
      <c r="L30" s="176"/>
      <c r="M30" s="177">
        <v>0.005178482302060258</v>
      </c>
      <c r="N30" s="178">
        <v>0.017261607673534192</v>
      </c>
      <c r="O30" s="179">
        <v>0.14</v>
      </c>
      <c r="P30" s="176"/>
      <c r="Q30" s="180">
        <v>0.005</v>
      </c>
      <c r="R30" s="181">
        <v>0.017</v>
      </c>
      <c r="S30" s="182">
        <f>C30*0.0001</f>
        <v>1.9E-05</v>
      </c>
      <c r="T30" s="183">
        <f>G30*0.0001</f>
        <v>3.5E-05</v>
      </c>
      <c r="U30" s="183">
        <f>K30*0.0001</f>
        <v>2.3000000000000003E-05</v>
      </c>
      <c r="V30" s="169">
        <f>O30*0.0001</f>
        <v>1.4000000000000001E-05</v>
      </c>
      <c r="W30" s="39" t="s">
        <v>11</v>
      </c>
    </row>
    <row r="31" spans="1:23" ht="10.5">
      <c r="A31" s="254"/>
      <c r="B31" s="166" t="s">
        <v>32</v>
      </c>
      <c r="C31" s="126">
        <v>0.032</v>
      </c>
      <c r="D31" s="99"/>
      <c r="E31" s="100">
        <v>0.0014466886769910208</v>
      </c>
      <c r="F31" s="101">
        <v>0.004822295589970068</v>
      </c>
      <c r="G31" s="127">
        <v>0.038</v>
      </c>
      <c r="H31" s="103"/>
      <c r="I31" s="104">
        <v>0.004919198838171758</v>
      </c>
      <c r="J31" s="105">
        <v>0.01639732946057253</v>
      </c>
      <c r="K31" s="127">
        <v>0.033</v>
      </c>
      <c r="L31" s="103"/>
      <c r="M31" s="104">
        <v>0.004917735516752371</v>
      </c>
      <c r="N31" s="105">
        <v>0.01639245172250791</v>
      </c>
      <c r="O31" s="106">
        <v>0.034</v>
      </c>
      <c r="P31" s="103"/>
      <c r="Q31" s="107">
        <v>0.005</v>
      </c>
      <c r="R31" s="128">
        <v>0.016</v>
      </c>
      <c r="S31" s="184">
        <f>C31*0.1</f>
        <v>0.0032</v>
      </c>
      <c r="T31" s="124">
        <f>G31*0.1</f>
        <v>0.0038</v>
      </c>
      <c r="U31" s="185">
        <f>K31*0.1</f>
        <v>0.0033000000000000004</v>
      </c>
      <c r="V31" s="169">
        <f>O31*0.1</f>
        <v>0.0034000000000000002</v>
      </c>
      <c r="W31" s="39" t="s">
        <v>11</v>
      </c>
    </row>
    <row r="32" spans="1:23" ht="10.5">
      <c r="A32" s="254"/>
      <c r="B32" s="166" t="s">
        <v>33</v>
      </c>
      <c r="C32" s="126">
        <v>0.007</v>
      </c>
      <c r="D32" s="114" t="s">
        <v>73</v>
      </c>
      <c r="E32" s="100">
        <v>0.0024232368799178977</v>
      </c>
      <c r="F32" s="101">
        <v>0.008077456266392993</v>
      </c>
      <c r="G32" s="121">
        <v>0.0035</v>
      </c>
      <c r="H32" s="118" t="s">
        <v>75</v>
      </c>
      <c r="I32" s="104">
        <v>0.006802842645988011</v>
      </c>
      <c r="J32" s="105">
        <v>0.022676142153293364</v>
      </c>
      <c r="K32" s="127">
        <v>0.011</v>
      </c>
      <c r="L32" s="118" t="s">
        <v>69</v>
      </c>
      <c r="M32" s="104">
        <v>0.006800818994234123</v>
      </c>
      <c r="N32" s="105">
        <v>0.02266939664744707</v>
      </c>
      <c r="O32" s="106">
        <v>0.009</v>
      </c>
      <c r="P32" s="118" t="s">
        <v>69</v>
      </c>
      <c r="Q32" s="107">
        <v>0.007</v>
      </c>
      <c r="R32" s="128">
        <v>0.023</v>
      </c>
      <c r="S32" s="186">
        <f>C32*0.01</f>
        <v>7.000000000000001E-05</v>
      </c>
      <c r="T32" s="183">
        <f>G32*0.01</f>
        <v>3.5000000000000004E-05</v>
      </c>
      <c r="U32" s="187">
        <f>K32*0.01</f>
        <v>0.00010999999999999999</v>
      </c>
      <c r="V32" s="169">
        <f>O32*0.01</f>
        <v>8.999999999999999E-05</v>
      </c>
      <c r="W32" s="39" t="s">
        <v>11</v>
      </c>
    </row>
    <row r="33" spans="1:23" ht="10.5">
      <c r="A33" s="254"/>
      <c r="B33" s="170" t="s">
        <v>34</v>
      </c>
      <c r="C33" s="188">
        <v>0.031</v>
      </c>
      <c r="D33" s="172"/>
      <c r="E33" s="173">
        <v>0.0025171780690326174</v>
      </c>
      <c r="F33" s="174">
        <v>0.008390593563442057</v>
      </c>
      <c r="G33" s="189">
        <v>0.064</v>
      </c>
      <c r="H33" s="176"/>
      <c r="I33" s="177">
        <v>0.004241404529412472</v>
      </c>
      <c r="J33" s="178">
        <v>0.014138015098041575</v>
      </c>
      <c r="K33" s="189">
        <v>0.031</v>
      </c>
      <c r="L33" s="176"/>
      <c r="M33" s="177">
        <v>0.004240142832477595</v>
      </c>
      <c r="N33" s="178">
        <v>0.014133809441591986</v>
      </c>
      <c r="O33" s="179">
        <v>0.026</v>
      </c>
      <c r="P33" s="176"/>
      <c r="Q33" s="180">
        <v>0.004</v>
      </c>
      <c r="R33" s="181">
        <v>0.014</v>
      </c>
      <c r="S33" s="167">
        <f>C33*0.0001</f>
        <v>3.1E-06</v>
      </c>
      <c r="T33" s="168">
        <f>G33*0.0001</f>
        <v>6.4000000000000006E-06</v>
      </c>
      <c r="U33" s="168">
        <f>K33*0.0001</f>
        <v>3.1E-06</v>
      </c>
      <c r="V33" s="169">
        <f>O33*0.0001</f>
        <v>2.6E-06</v>
      </c>
      <c r="W33" s="39" t="s">
        <v>11</v>
      </c>
    </row>
    <row r="34" spans="1:23" ht="10.5">
      <c r="A34" s="254"/>
      <c r="B34" s="166" t="s">
        <v>35</v>
      </c>
      <c r="C34" s="98">
        <v>0.9</v>
      </c>
      <c r="D34" s="99"/>
      <c r="E34" s="100">
        <v>0.003085588023180316</v>
      </c>
      <c r="F34" s="101">
        <v>0.01028529341060105</v>
      </c>
      <c r="G34" s="190">
        <v>1.8</v>
      </c>
      <c r="H34" s="103"/>
      <c r="I34" s="104">
        <v>0.009058124487346345</v>
      </c>
      <c r="J34" s="105">
        <v>0.030193748291154482</v>
      </c>
      <c r="K34" s="190">
        <v>1</v>
      </c>
      <c r="L34" s="103"/>
      <c r="M34" s="104">
        <v>0.009055429953537515</v>
      </c>
      <c r="N34" s="105">
        <v>0.030184766511791722</v>
      </c>
      <c r="O34" s="106">
        <v>0.68</v>
      </c>
      <c r="P34" s="103"/>
      <c r="Q34" s="107">
        <v>0.009</v>
      </c>
      <c r="R34" s="128">
        <v>0.03</v>
      </c>
      <c r="S34" s="182">
        <f>C34*0.0001</f>
        <v>9E-05</v>
      </c>
      <c r="T34" s="187">
        <f>G34*0.0001</f>
        <v>0.00018</v>
      </c>
      <c r="U34" s="187">
        <f>K34*0.0001</f>
        <v>0.0001</v>
      </c>
      <c r="V34" s="169">
        <f>O34*0.0001</f>
        <v>6.800000000000001E-05</v>
      </c>
      <c r="W34" s="40" t="s">
        <v>11</v>
      </c>
    </row>
    <row r="35" spans="1:23" ht="10.5">
      <c r="A35" s="254"/>
      <c r="B35" s="170" t="s">
        <v>36</v>
      </c>
      <c r="C35" s="171">
        <v>0.35</v>
      </c>
      <c r="D35" s="172"/>
      <c r="E35" s="173">
        <v>0.0023552496805383893</v>
      </c>
      <c r="F35" s="174">
        <v>0.007850832268461297</v>
      </c>
      <c r="G35" s="175">
        <v>0.7</v>
      </c>
      <c r="H35" s="176"/>
      <c r="I35" s="177">
        <v>0.007199630264867671</v>
      </c>
      <c r="J35" s="178">
        <v>0.0239987675495589</v>
      </c>
      <c r="K35" s="175">
        <v>0.37</v>
      </c>
      <c r="L35" s="176"/>
      <c r="M35" s="177">
        <v>0.007197488580108662</v>
      </c>
      <c r="N35" s="178">
        <v>0.023991628600362205</v>
      </c>
      <c r="O35" s="179">
        <v>0.26</v>
      </c>
      <c r="P35" s="176"/>
      <c r="Q35" s="180">
        <v>0.007</v>
      </c>
      <c r="R35" s="181">
        <v>0.024</v>
      </c>
      <c r="S35" s="182">
        <f>C35*0.0001</f>
        <v>3.5E-05</v>
      </c>
      <c r="T35" s="183">
        <f>G35*0.0001</f>
        <v>7E-05</v>
      </c>
      <c r="U35" s="183">
        <f>K35*0.0001</f>
        <v>3.7E-05</v>
      </c>
      <c r="V35" s="169">
        <f>O35*0.0001</f>
        <v>2.6000000000000002E-05</v>
      </c>
      <c r="W35" s="191" t="s">
        <v>66</v>
      </c>
    </row>
    <row r="36" spans="1:23" ht="10.5">
      <c r="A36" s="254"/>
      <c r="B36" s="166" t="s">
        <v>37</v>
      </c>
      <c r="C36" s="126">
        <v>0.035</v>
      </c>
      <c r="D36" s="99"/>
      <c r="E36" s="100">
        <v>0.0026039207983125276</v>
      </c>
      <c r="F36" s="101">
        <v>0.008679735994375094</v>
      </c>
      <c r="G36" s="127">
        <v>0.075</v>
      </c>
      <c r="H36" s="103"/>
      <c r="I36" s="104">
        <v>0.007294773262525986</v>
      </c>
      <c r="J36" s="105">
        <v>0.024315910875086617</v>
      </c>
      <c r="K36" s="127">
        <v>0.034</v>
      </c>
      <c r="L36" s="103"/>
      <c r="M36" s="104">
        <v>0.007292603275437481</v>
      </c>
      <c r="N36" s="105">
        <v>0.0243086775847916</v>
      </c>
      <c r="O36" s="106">
        <v>0.026</v>
      </c>
      <c r="P36" s="103"/>
      <c r="Q36" s="107">
        <v>0.007</v>
      </c>
      <c r="R36" s="128">
        <v>0.024</v>
      </c>
      <c r="S36" s="167">
        <f>C36*0.0005</f>
        <v>1.7500000000000002E-05</v>
      </c>
      <c r="T36" s="168">
        <f>G36*0.0005</f>
        <v>3.75E-05</v>
      </c>
      <c r="U36" s="183">
        <f>K36*0.0005</f>
        <v>1.7000000000000003E-05</v>
      </c>
      <c r="V36" s="169">
        <f>O36*0.0005</f>
        <v>1.3E-05</v>
      </c>
      <c r="W36" s="191" t="s">
        <v>66</v>
      </c>
    </row>
    <row r="37" spans="1:23" ht="10.5">
      <c r="A37" s="254"/>
      <c r="B37" s="166" t="s">
        <v>38</v>
      </c>
      <c r="C37" s="126">
        <v>0.031</v>
      </c>
      <c r="D37" s="99"/>
      <c r="E37" s="100">
        <v>0.0018255795559573042</v>
      </c>
      <c r="F37" s="101">
        <v>0.006085265186524348</v>
      </c>
      <c r="G37" s="127">
        <v>0.057</v>
      </c>
      <c r="H37" s="103"/>
      <c r="I37" s="104">
        <v>0.006495401692008579</v>
      </c>
      <c r="J37" s="105">
        <v>0.02165133897336193</v>
      </c>
      <c r="K37" s="127">
        <v>0.036</v>
      </c>
      <c r="L37" s="103"/>
      <c r="M37" s="104">
        <v>0.006493469495174071</v>
      </c>
      <c r="N37" s="105">
        <v>0.0216448983172469</v>
      </c>
      <c r="O37" s="106">
        <v>0.033</v>
      </c>
      <c r="P37" s="103"/>
      <c r="Q37" s="107">
        <v>0.006</v>
      </c>
      <c r="R37" s="128">
        <v>0.022</v>
      </c>
      <c r="S37" s="192">
        <f>C37*0.00001</f>
        <v>3.1000000000000005E-07</v>
      </c>
      <c r="T37" s="193">
        <f>G37*0.00001</f>
        <v>5.7E-07</v>
      </c>
      <c r="U37" s="193">
        <f>K37*0.00001</f>
        <v>3.6E-07</v>
      </c>
      <c r="V37" s="169">
        <f>O37*0.00001</f>
        <v>3.3E-07</v>
      </c>
      <c r="W37" s="191" t="s">
        <v>66</v>
      </c>
    </row>
    <row r="38" spans="1:23" ht="10.5">
      <c r="A38" s="254"/>
      <c r="B38" s="166" t="s">
        <v>39</v>
      </c>
      <c r="C38" s="126">
        <v>0.065</v>
      </c>
      <c r="D38" s="99"/>
      <c r="E38" s="100">
        <v>0.008393417267864557</v>
      </c>
      <c r="F38" s="101">
        <v>0.02797805755954853</v>
      </c>
      <c r="G38" s="102">
        <v>0.11</v>
      </c>
      <c r="H38" s="103"/>
      <c r="I38" s="104">
        <v>0.007139580198170679</v>
      </c>
      <c r="J38" s="105">
        <v>0.023798600660568933</v>
      </c>
      <c r="K38" s="127">
        <v>0.077</v>
      </c>
      <c r="L38" s="103"/>
      <c r="M38" s="104">
        <v>0.007137456376594625</v>
      </c>
      <c r="N38" s="105">
        <v>0.023791521255315418</v>
      </c>
      <c r="O38" s="106">
        <v>0.089</v>
      </c>
      <c r="P38" s="103"/>
      <c r="Q38" s="107">
        <v>0.007</v>
      </c>
      <c r="R38" s="128">
        <v>0.024</v>
      </c>
      <c r="S38" s="194">
        <f>C38*0.0005</f>
        <v>3.2500000000000004E-05</v>
      </c>
      <c r="T38" s="195">
        <f>G38*0.0005</f>
        <v>5.5E-05</v>
      </c>
      <c r="U38" s="196">
        <f>K38*0.0005</f>
        <v>3.85E-05</v>
      </c>
      <c r="V38" s="125">
        <f>O38*0.0005</f>
        <v>4.45E-05</v>
      </c>
      <c r="W38" s="191" t="s">
        <v>66</v>
      </c>
    </row>
    <row r="39" spans="1:23" ht="10.5">
      <c r="A39" s="254"/>
      <c r="B39" s="166" t="s">
        <v>40</v>
      </c>
      <c r="C39" s="126">
        <v>0.024</v>
      </c>
      <c r="D39" s="99"/>
      <c r="E39" s="100">
        <v>0.004235433485115184</v>
      </c>
      <c r="F39" s="101">
        <v>0.014118111617050615</v>
      </c>
      <c r="G39" s="127">
        <v>0.029</v>
      </c>
      <c r="H39" s="118" t="s">
        <v>69</v>
      </c>
      <c r="I39" s="104">
        <v>0.008699878132641262</v>
      </c>
      <c r="J39" s="105">
        <v>0.028999593775470872</v>
      </c>
      <c r="K39" s="127">
        <v>0.015</v>
      </c>
      <c r="L39" s="118" t="s">
        <v>69</v>
      </c>
      <c r="M39" s="104">
        <v>0.008697290166910185</v>
      </c>
      <c r="N39" s="105">
        <v>0.02899096722303395</v>
      </c>
      <c r="O39" s="106">
        <v>0.025</v>
      </c>
      <c r="P39" s="118" t="s">
        <v>69</v>
      </c>
      <c r="Q39" s="107">
        <v>0.009</v>
      </c>
      <c r="R39" s="128">
        <v>0.029</v>
      </c>
      <c r="S39" s="182">
        <f>C39*0.0005</f>
        <v>1.2E-05</v>
      </c>
      <c r="T39" s="168">
        <f>G39*0.0005</f>
        <v>1.4500000000000002E-05</v>
      </c>
      <c r="U39" s="168">
        <f>K39*0.0005</f>
        <v>7.5E-06</v>
      </c>
      <c r="V39" s="169">
        <f>O39*0.0005</f>
        <v>1.25E-05</v>
      </c>
      <c r="W39" s="191" t="s">
        <v>66</v>
      </c>
    </row>
    <row r="40" spans="1:23" ht="11.25" thickBot="1">
      <c r="A40" s="255"/>
      <c r="B40" s="166" t="s">
        <v>41</v>
      </c>
      <c r="C40" s="126">
        <v>0.013</v>
      </c>
      <c r="D40" s="114"/>
      <c r="E40" s="100">
        <v>0.0014977285688509091</v>
      </c>
      <c r="F40" s="101">
        <v>0.004992428562836363</v>
      </c>
      <c r="G40" s="197">
        <v>0.013</v>
      </c>
      <c r="H40" s="118" t="s">
        <v>69</v>
      </c>
      <c r="I40" s="104">
        <v>0.004237488542491603</v>
      </c>
      <c r="J40" s="198">
        <v>0.014124961808305345</v>
      </c>
      <c r="K40" s="127">
        <v>0.017</v>
      </c>
      <c r="L40" s="103"/>
      <c r="M40" s="104">
        <v>0.004236228010451199</v>
      </c>
      <c r="N40" s="198">
        <v>0.014120760034837332</v>
      </c>
      <c r="O40" s="106">
        <v>0.016</v>
      </c>
      <c r="P40" s="103"/>
      <c r="Q40" s="107">
        <v>0.004</v>
      </c>
      <c r="R40" s="199">
        <v>0.014</v>
      </c>
      <c r="S40" s="200">
        <f>C40*0.0001</f>
        <v>1.3E-06</v>
      </c>
      <c r="T40" s="201">
        <f>G40*0.0001</f>
        <v>1.3E-06</v>
      </c>
      <c r="U40" s="201">
        <f>K40*0.0001</f>
        <v>1.7000000000000002E-06</v>
      </c>
      <c r="V40" s="202">
        <f>O40*0.0001</f>
        <v>1.6000000000000001E-06</v>
      </c>
      <c r="W40" s="165" t="s">
        <v>66</v>
      </c>
    </row>
    <row r="41" spans="1:23" ht="10.5" customHeight="1">
      <c r="A41" s="256" t="s">
        <v>52</v>
      </c>
      <c r="B41" s="203" t="s">
        <v>53</v>
      </c>
      <c r="C41" s="204">
        <v>0.9626895200796903</v>
      </c>
      <c r="D41" s="9" t="s">
        <v>11</v>
      </c>
      <c r="E41" s="9" t="s">
        <v>11</v>
      </c>
      <c r="F41" s="10" t="s">
        <v>11</v>
      </c>
      <c r="G41" s="205">
        <v>1.1149890005364131</v>
      </c>
      <c r="H41" s="42" t="s">
        <v>11</v>
      </c>
      <c r="I41" s="42" t="s">
        <v>11</v>
      </c>
      <c r="J41" s="38" t="s">
        <v>11</v>
      </c>
      <c r="K41" s="206">
        <v>0.5346340550288453</v>
      </c>
      <c r="L41" s="42" t="s">
        <v>11</v>
      </c>
      <c r="M41" s="42" t="s">
        <v>11</v>
      </c>
      <c r="N41" s="43" t="s">
        <v>11</v>
      </c>
      <c r="O41" s="90">
        <v>0.4</v>
      </c>
      <c r="P41" s="42" t="s">
        <v>11</v>
      </c>
      <c r="Q41" s="42" t="s">
        <v>11</v>
      </c>
      <c r="R41" s="38" t="s">
        <v>11</v>
      </c>
      <c r="S41" s="207" t="s">
        <v>11</v>
      </c>
      <c r="T41" s="208" t="s">
        <v>11</v>
      </c>
      <c r="U41" s="208" t="s">
        <v>11</v>
      </c>
      <c r="V41" s="209" t="s">
        <v>11</v>
      </c>
      <c r="W41" s="38" t="s">
        <v>11</v>
      </c>
    </row>
    <row r="42" spans="1:23" ht="10.5">
      <c r="A42" s="257"/>
      <c r="B42" s="210" t="s">
        <v>54</v>
      </c>
      <c r="C42" s="98">
        <v>0.19215827255984463</v>
      </c>
      <c r="D42" s="11" t="s">
        <v>11</v>
      </c>
      <c r="E42" s="11" t="s">
        <v>11</v>
      </c>
      <c r="F42" s="12" t="s">
        <v>11</v>
      </c>
      <c r="G42" s="102">
        <v>0.1898784860419711</v>
      </c>
      <c r="H42" s="44" t="s">
        <v>11</v>
      </c>
      <c r="I42" s="44" t="s">
        <v>11</v>
      </c>
      <c r="J42" s="39" t="s">
        <v>11</v>
      </c>
      <c r="K42" s="211">
        <v>0.2926139546360933</v>
      </c>
      <c r="L42" s="44" t="s">
        <v>11</v>
      </c>
      <c r="M42" s="44" t="s">
        <v>11</v>
      </c>
      <c r="N42" s="45" t="s">
        <v>11</v>
      </c>
      <c r="O42" s="102">
        <v>0.3</v>
      </c>
      <c r="P42" s="44" t="s">
        <v>11</v>
      </c>
      <c r="Q42" s="44" t="s">
        <v>11</v>
      </c>
      <c r="R42" s="39" t="s">
        <v>11</v>
      </c>
      <c r="S42" s="207" t="s">
        <v>11</v>
      </c>
      <c r="T42" s="208" t="s">
        <v>11</v>
      </c>
      <c r="U42" s="208" t="s">
        <v>11</v>
      </c>
      <c r="V42" s="209" t="s">
        <v>11</v>
      </c>
      <c r="W42" s="39" t="s">
        <v>11</v>
      </c>
    </row>
    <row r="43" spans="1:23" ht="10.5">
      <c r="A43" s="257"/>
      <c r="B43" s="166" t="s">
        <v>55</v>
      </c>
      <c r="C43" s="98">
        <v>0.2183504218172207</v>
      </c>
      <c r="D43" s="11" t="s">
        <v>11</v>
      </c>
      <c r="E43" s="11" t="s">
        <v>11</v>
      </c>
      <c r="F43" s="12" t="s">
        <v>11</v>
      </c>
      <c r="G43" s="102">
        <v>0.16275939800611897</v>
      </c>
      <c r="H43" s="44" t="s">
        <v>11</v>
      </c>
      <c r="I43" s="44" t="s">
        <v>11</v>
      </c>
      <c r="J43" s="39" t="s">
        <v>11</v>
      </c>
      <c r="K43" s="211">
        <v>0.3960960272271824</v>
      </c>
      <c r="L43" s="44" t="s">
        <v>11</v>
      </c>
      <c r="M43" s="44" t="s">
        <v>11</v>
      </c>
      <c r="N43" s="45" t="s">
        <v>11</v>
      </c>
      <c r="O43" s="102">
        <v>0.33</v>
      </c>
      <c r="P43" s="44" t="s">
        <v>11</v>
      </c>
      <c r="Q43" s="44" t="s">
        <v>11</v>
      </c>
      <c r="R43" s="39" t="s">
        <v>11</v>
      </c>
      <c r="S43" s="207" t="s">
        <v>11</v>
      </c>
      <c r="T43" s="208" t="s">
        <v>11</v>
      </c>
      <c r="U43" s="208" t="s">
        <v>11</v>
      </c>
      <c r="V43" s="209" t="s">
        <v>11</v>
      </c>
      <c r="W43" s="39" t="s">
        <v>11</v>
      </c>
    </row>
    <row r="44" spans="1:23" ht="10.5">
      <c r="A44" s="257"/>
      <c r="B44" s="210" t="s">
        <v>56</v>
      </c>
      <c r="C44" s="98">
        <v>0.16737227201617266</v>
      </c>
      <c r="D44" s="11" t="s">
        <v>11</v>
      </c>
      <c r="E44" s="11" t="s">
        <v>11</v>
      </c>
      <c r="F44" s="12" t="s">
        <v>11</v>
      </c>
      <c r="G44" s="102">
        <v>0.11545611766113711</v>
      </c>
      <c r="H44" s="44" t="s">
        <v>11</v>
      </c>
      <c r="I44" s="44" t="s">
        <v>11</v>
      </c>
      <c r="J44" s="39" t="s">
        <v>11</v>
      </c>
      <c r="K44" s="211">
        <v>0.31021669466712637</v>
      </c>
      <c r="L44" s="44" t="s">
        <v>11</v>
      </c>
      <c r="M44" s="44" t="s">
        <v>11</v>
      </c>
      <c r="N44" s="45" t="s">
        <v>11</v>
      </c>
      <c r="O44" s="102">
        <v>0.14</v>
      </c>
      <c r="P44" s="44" t="s">
        <v>11</v>
      </c>
      <c r="Q44" s="44" t="s">
        <v>11</v>
      </c>
      <c r="R44" s="39" t="s">
        <v>11</v>
      </c>
      <c r="S44" s="109" t="s">
        <v>11</v>
      </c>
      <c r="T44" s="110" t="s">
        <v>11</v>
      </c>
      <c r="U44" s="110" t="s">
        <v>11</v>
      </c>
      <c r="V44" s="111" t="s">
        <v>11</v>
      </c>
      <c r="W44" s="39" t="s">
        <v>11</v>
      </c>
    </row>
    <row r="45" spans="1:23" s="14" customFormat="1" ht="10.5">
      <c r="A45" s="257"/>
      <c r="B45" s="13" t="s">
        <v>42</v>
      </c>
      <c r="C45" s="98">
        <v>0.21036231151893894</v>
      </c>
      <c r="D45" s="11" t="s">
        <v>11</v>
      </c>
      <c r="E45" s="11" t="s">
        <v>11</v>
      </c>
      <c r="F45" s="12" t="s">
        <v>11</v>
      </c>
      <c r="G45" s="212">
        <f>G17</f>
        <v>0.18</v>
      </c>
      <c r="H45" s="44" t="s">
        <v>11</v>
      </c>
      <c r="I45" s="44" t="s">
        <v>11</v>
      </c>
      <c r="J45" s="39" t="s">
        <v>11</v>
      </c>
      <c r="K45" s="213">
        <f>K17</f>
        <v>0.36</v>
      </c>
      <c r="L45" s="44" t="s">
        <v>11</v>
      </c>
      <c r="M45" s="44" t="s">
        <v>11</v>
      </c>
      <c r="N45" s="45" t="s">
        <v>11</v>
      </c>
      <c r="O45" s="212">
        <f>O17</f>
        <v>0.21</v>
      </c>
      <c r="P45" s="44" t="s">
        <v>11</v>
      </c>
      <c r="Q45" s="44" t="s">
        <v>11</v>
      </c>
      <c r="R45" s="39" t="s">
        <v>11</v>
      </c>
      <c r="S45" s="207" t="s">
        <v>11</v>
      </c>
      <c r="T45" s="208" t="s">
        <v>11</v>
      </c>
      <c r="U45" s="208" t="s">
        <v>11</v>
      </c>
      <c r="V45" s="209" t="s">
        <v>11</v>
      </c>
      <c r="W45" s="39" t="s">
        <v>11</v>
      </c>
    </row>
    <row r="46" spans="1:23" s="14" customFormat="1" ht="11.25" thickBot="1">
      <c r="A46" s="258"/>
      <c r="B46" s="15" t="s">
        <v>57</v>
      </c>
      <c r="C46" s="214">
        <v>1.7509327979918674</v>
      </c>
      <c r="D46" s="16" t="s">
        <v>11</v>
      </c>
      <c r="E46" s="16" t="s">
        <v>11</v>
      </c>
      <c r="F46" s="17" t="s">
        <v>11</v>
      </c>
      <c r="G46" s="215">
        <v>1.7646582480935942</v>
      </c>
      <c r="H46" s="46" t="s">
        <v>11</v>
      </c>
      <c r="I46" s="46" t="s">
        <v>11</v>
      </c>
      <c r="J46" s="48" t="s">
        <v>11</v>
      </c>
      <c r="K46" s="216">
        <v>1.89132560373688</v>
      </c>
      <c r="L46" s="46" t="s">
        <v>11</v>
      </c>
      <c r="M46" s="46" t="s">
        <v>11</v>
      </c>
      <c r="N46" s="47" t="s">
        <v>11</v>
      </c>
      <c r="O46" s="215">
        <v>1.4</v>
      </c>
      <c r="P46" s="46" t="s">
        <v>11</v>
      </c>
      <c r="Q46" s="46" t="s">
        <v>11</v>
      </c>
      <c r="R46" s="48" t="s">
        <v>11</v>
      </c>
      <c r="S46" s="217" t="s">
        <v>11</v>
      </c>
      <c r="T46" s="218" t="s">
        <v>11</v>
      </c>
      <c r="U46" s="218" t="s">
        <v>11</v>
      </c>
      <c r="V46" s="219" t="s">
        <v>11</v>
      </c>
      <c r="W46" s="48" t="s">
        <v>11</v>
      </c>
    </row>
    <row r="47" spans="1:23" ht="10.5" customHeight="1">
      <c r="A47" s="248" t="s">
        <v>58</v>
      </c>
      <c r="B47" s="153" t="s">
        <v>59</v>
      </c>
      <c r="C47" s="86">
        <v>0.7529321643777849</v>
      </c>
      <c r="D47" s="9" t="s">
        <v>11</v>
      </c>
      <c r="E47" s="9" t="s">
        <v>11</v>
      </c>
      <c r="F47" s="10" t="s">
        <v>11</v>
      </c>
      <c r="G47" s="90">
        <v>0.8905171305103772</v>
      </c>
      <c r="H47" s="42" t="s">
        <v>11</v>
      </c>
      <c r="I47" s="42" t="s">
        <v>11</v>
      </c>
      <c r="J47" s="38" t="s">
        <v>11</v>
      </c>
      <c r="K47" s="220">
        <v>1.192335201973151</v>
      </c>
      <c r="L47" s="42" t="s">
        <v>11</v>
      </c>
      <c r="M47" s="42" t="s">
        <v>11</v>
      </c>
      <c r="N47" s="43" t="s">
        <v>11</v>
      </c>
      <c r="O47" s="205">
        <v>1.1</v>
      </c>
      <c r="P47" s="42" t="s">
        <v>11</v>
      </c>
      <c r="Q47" s="42" t="s">
        <v>11</v>
      </c>
      <c r="R47" s="38" t="s">
        <v>11</v>
      </c>
      <c r="S47" s="54" t="s">
        <v>11</v>
      </c>
      <c r="T47" s="55" t="s">
        <v>11</v>
      </c>
      <c r="U47" s="55" t="s">
        <v>11</v>
      </c>
      <c r="V47" s="58" t="s">
        <v>11</v>
      </c>
      <c r="W47" s="38" t="s">
        <v>11</v>
      </c>
    </row>
    <row r="48" spans="1:23" ht="10.5">
      <c r="A48" s="249"/>
      <c r="B48" s="166" t="s">
        <v>60</v>
      </c>
      <c r="C48" s="98">
        <v>0.46535290102326704</v>
      </c>
      <c r="D48" s="11" t="s">
        <v>11</v>
      </c>
      <c r="E48" s="11" t="s">
        <v>11</v>
      </c>
      <c r="F48" s="12" t="s">
        <v>11</v>
      </c>
      <c r="G48" s="102">
        <v>0.5027635976677286</v>
      </c>
      <c r="H48" s="44" t="s">
        <v>11</v>
      </c>
      <c r="I48" s="44" t="s">
        <v>11</v>
      </c>
      <c r="J48" s="39" t="s">
        <v>11</v>
      </c>
      <c r="K48" s="211">
        <v>0.6088873015100538</v>
      </c>
      <c r="L48" s="44" t="s">
        <v>11</v>
      </c>
      <c r="M48" s="44" t="s">
        <v>11</v>
      </c>
      <c r="N48" s="45" t="s">
        <v>11</v>
      </c>
      <c r="O48" s="102">
        <v>0.64</v>
      </c>
      <c r="P48" s="44" t="s">
        <v>11</v>
      </c>
      <c r="Q48" s="44" t="s">
        <v>11</v>
      </c>
      <c r="R48" s="39" t="s">
        <v>11</v>
      </c>
      <c r="S48" s="221" t="s">
        <v>11</v>
      </c>
      <c r="T48" s="208" t="s">
        <v>11</v>
      </c>
      <c r="U48" s="208" t="s">
        <v>11</v>
      </c>
      <c r="V48" s="209" t="s">
        <v>11</v>
      </c>
      <c r="W48" s="39" t="s">
        <v>11</v>
      </c>
    </row>
    <row r="49" spans="1:23" ht="10.5">
      <c r="A49" s="249"/>
      <c r="B49" s="210" t="s">
        <v>61</v>
      </c>
      <c r="C49" s="98">
        <v>0.24542007998096604</v>
      </c>
      <c r="D49" s="11" t="s">
        <v>11</v>
      </c>
      <c r="E49" s="11" t="s">
        <v>11</v>
      </c>
      <c r="F49" s="12" t="s">
        <v>11</v>
      </c>
      <c r="G49" s="102">
        <v>0.23502602995936867</v>
      </c>
      <c r="H49" s="44" t="s">
        <v>11</v>
      </c>
      <c r="I49" s="44" t="s">
        <v>11</v>
      </c>
      <c r="J49" s="39" t="s">
        <v>11</v>
      </c>
      <c r="K49" s="211">
        <v>0.49156753874375525</v>
      </c>
      <c r="L49" s="44" t="s">
        <v>11</v>
      </c>
      <c r="M49" s="44" t="s">
        <v>11</v>
      </c>
      <c r="N49" s="45" t="s">
        <v>11</v>
      </c>
      <c r="O49" s="102">
        <v>0.47</v>
      </c>
      <c r="P49" s="44" t="s">
        <v>11</v>
      </c>
      <c r="Q49" s="44" t="s">
        <v>11</v>
      </c>
      <c r="R49" s="39" t="s">
        <v>11</v>
      </c>
      <c r="S49" s="221" t="s">
        <v>11</v>
      </c>
      <c r="T49" s="208" t="s">
        <v>11</v>
      </c>
      <c r="U49" s="208" t="s">
        <v>11</v>
      </c>
      <c r="V49" s="209" t="s">
        <v>11</v>
      </c>
      <c r="W49" s="39" t="s">
        <v>11</v>
      </c>
    </row>
    <row r="50" spans="1:23" ht="10.5">
      <c r="A50" s="249"/>
      <c r="B50" s="210" t="s">
        <v>62</v>
      </c>
      <c r="C50" s="98">
        <v>0.15223373041148547</v>
      </c>
      <c r="D50" s="11" t="s">
        <v>11</v>
      </c>
      <c r="E50" s="11" t="s">
        <v>11</v>
      </c>
      <c r="F50" s="12" t="s">
        <v>11</v>
      </c>
      <c r="G50" s="102">
        <v>0.11767272321980199</v>
      </c>
      <c r="H50" s="44" t="s">
        <v>11</v>
      </c>
      <c r="I50" s="44" t="s">
        <v>11</v>
      </c>
      <c r="J50" s="39" t="s">
        <v>11</v>
      </c>
      <c r="K50" s="211">
        <v>0.2925608000725326</v>
      </c>
      <c r="L50" s="44" t="s">
        <v>11</v>
      </c>
      <c r="M50" s="44" t="s">
        <v>11</v>
      </c>
      <c r="N50" s="45" t="s">
        <v>11</v>
      </c>
      <c r="O50" s="102">
        <v>0.23</v>
      </c>
      <c r="P50" s="44" t="s">
        <v>11</v>
      </c>
      <c r="Q50" s="44" t="s">
        <v>11</v>
      </c>
      <c r="R50" s="39" t="s">
        <v>11</v>
      </c>
      <c r="S50" s="221" t="s">
        <v>11</v>
      </c>
      <c r="T50" s="208" t="s">
        <v>11</v>
      </c>
      <c r="U50" s="208" t="s">
        <v>11</v>
      </c>
      <c r="V50" s="209" t="s">
        <v>11</v>
      </c>
      <c r="W50" s="39" t="s">
        <v>11</v>
      </c>
    </row>
    <row r="51" spans="1:23" s="14" customFormat="1" ht="10.5">
      <c r="A51" s="249"/>
      <c r="B51" s="18" t="s">
        <v>43</v>
      </c>
      <c r="C51" s="222">
        <v>0.054359391414606856</v>
      </c>
      <c r="D51" s="19" t="s">
        <v>11</v>
      </c>
      <c r="E51" s="19" t="s">
        <v>11</v>
      </c>
      <c r="F51" s="20" t="s">
        <v>11</v>
      </c>
      <c r="G51" s="223">
        <f>G28</f>
        <v>0.06</v>
      </c>
      <c r="H51" s="49" t="s">
        <v>11</v>
      </c>
      <c r="I51" s="49" t="s">
        <v>11</v>
      </c>
      <c r="J51" s="41" t="s">
        <v>11</v>
      </c>
      <c r="K51" s="224">
        <f>K28</f>
        <v>0.12</v>
      </c>
      <c r="L51" s="49" t="s">
        <v>11</v>
      </c>
      <c r="M51" s="49" t="s">
        <v>11</v>
      </c>
      <c r="N51" s="50" t="s">
        <v>11</v>
      </c>
      <c r="O51" s="223">
        <f>O28</f>
        <v>0.12</v>
      </c>
      <c r="P51" s="49" t="s">
        <v>11</v>
      </c>
      <c r="Q51" s="49" t="s">
        <v>11</v>
      </c>
      <c r="R51" s="41" t="s">
        <v>11</v>
      </c>
      <c r="S51" s="225" t="s">
        <v>11</v>
      </c>
      <c r="T51" s="226" t="s">
        <v>11</v>
      </c>
      <c r="U51" s="226" t="s">
        <v>11</v>
      </c>
      <c r="V51" s="227" t="s">
        <v>11</v>
      </c>
      <c r="W51" s="41" t="s">
        <v>11</v>
      </c>
    </row>
    <row r="52" spans="1:23" s="14" customFormat="1" ht="11.25" thickBot="1">
      <c r="A52" s="250"/>
      <c r="B52" s="21" t="s">
        <v>63</v>
      </c>
      <c r="C52" s="228">
        <v>1.6702982672081101</v>
      </c>
      <c r="D52" s="22" t="s">
        <v>11</v>
      </c>
      <c r="E52" s="22" t="s">
        <v>11</v>
      </c>
      <c r="F52" s="23" t="s">
        <v>11</v>
      </c>
      <c r="G52" s="229">
        <v>1.809061731359951</v>
      </c>
      <c r="H52" s="51" t="s">
        <v>11</v>
      </c>
      <c r="I52" s="51" t="s">
        <v>11</v>
      </c>
      <c r="J52" s="53" t="s">
        <v>11</v>
      </c>
      <c r="K52" s="230">
        <v>2.7072175285682167</v>
      </c>
      <c r="L52" s="51" t="s">
        <v>11</v>
      </c>
      <c r="M52" s="51" t="s">
        <v>11</v>
      </c>
      <c r="N52" s="52" t="s">
        <v>11</v>
      </c>
      <c r="O52" s="229">
        <v>2.5</v>
      </c>
      <c r="P52" s="51" t="s">
        <v>11</v>
      </c>
      <c r="Q52" s="51" t="s">
        <v>11</v>
      </c>
      <c r="R52" s="53" t="s">
        <v>11</v>
      </c>
      <c r="S52" s="231" t="s">
        <v>11</v>
      </c>
      <c r="T52" s="232" t="s">
        <v>11</v>
      </c>
      <c r="U52" s="232" t="s">
        <v>11</v>
      </c>
      <c r="V52" s="233" t="s">
        <v>11</v>
      </c>
      <c r="W52" s="53" t="s">
        <v>11</v>
      </c>
    </row>
    <row r="53" spans="1:104" ht="10.5">
      <c r="A53" s="251" t="s">
        <v>68</v>
      </c>
      <c r="B53" s="252"/>
      <c r="C53" s="65" t="s">
        <v>11</v>
      </c>
      <c r="D53" s="9" t="s">
        <v>11</v>
      </c>
      <c r="E53" s="9" t="s">
        <v>11</v>
      </c>
      <c r="F53" s="10" t="s">
        <v>11</v>
      </c>
      <c r="G53" s="57" t="s">
        <v>11</v>
      </c>
      <c r="H53" s="55" t="s">
        <v>11</v>
      </c>
      <c r="I53" s="55" t="s">
        <v>11</v>
      </c>
      <c r="J53" s="58" t="s">
        <v>11</v>
      </c>
      <c r="K53" s="54" t="s">
        <v>11</v>
      </c>
      <c r="L53" s="55" t="s">
        <v>11</v>
      </c>
      <c r="M53" s="55" t="s">
        <v>11</v>
      </c>
      <c r="N53" s="56" t="s">
        <v>11</v>
      </c>
      <c r="O53" s="57" t="s">
        <v>64</v>
      </c>
      <c r="P53" s="55" t="s">
        <v>11</v>
      </c>
      <c r="Q53" s="55" t="s">
        <v>11</v>
      </c>
      <c r="R53" s="58" t="s">
        <v>11</v>
      </c>
      <c r="S53" s="66">
        <f>SUM(S11:S40)</f>
        <v>0.03643911</v>
      </c>
      <c r="T53" s="36">
        <f>SUM(T11:T40)</f>
        <v>0.03671147</v>
      </c>
      <c r="U53" s="36">
        <f>SUM(U11:U40)</f>
        <v>0.05722006000000001</v>
      </c>
      <c r="V53" s="37">
        <f>SUM(V11:V40)</f>
        <v>0.057907629999999995</v>
      </c>
      <c r="W53" s="59" t="s">
        <v>66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</row>
    <row r="54" spans="1:104" ht="11.25" thickBot="1">
      <c r="A54" s="240" t="s">
        <v>44</v>
      </c>
      <c r="B54" s="241"/>
      <c r="C54" s="60" t="s">
        <v>11</v>
      </c>
      <c r="D54" s="61" t="s">
        <v>11</v>
      </c>
      <c r="E54" s="61" t="s">
        <v>11</v>
      </c>
      <c r="F54" s="62" t="s">
        <v>11</v>
      </c>
      <c r="G54" s="63" t="s">
        <v>11</v>
      </c>
      <c r="H54" s="61" t="s">
        <v>11</v>
      </c>
      <c r="I54" s="61" t="s">
        <v>11</v>
      </c>
      <c r="J54" s="64" t="s">
        <v>11</v>
      </c>
      <c r="K54" s="60" t="s">
        <v>11</v>
      </c>
      <c r="L54" s="61" t="s">
        <v>11</v>
      </c>
      <c r="M54" s="61" t="s">
        <v>11</v>
      </c>
      <c r="N54" s="62" t="s">
        <v>11</v>
      </c>
      <c r="O54" s="63" t="s">
        <v>11</v>
      </c>
      <c r="P54" s="61" t="s">
        <v>11</v>
      </c>
      <c r="Q54" s="61" t="s">
        <v>11</v>
      </c>
      <c r="R54" s="64" t="s">
        <v>11</v>
      </c>
      <c r="S54" s="234">
        <f>S53</f>
        <v>0.03643911</v>
      </c>
      <c r="T54" s="235">
        <f>T53</f>
        <v>0.03671147</v>
      </c>
      <c r="U54" s="234">
        <f>U53</f>
        <v>0.05722006000000001</v>
      </c>
      <c r="V54" s="236">
        <f>V53</f>
        <v>0.057907629999999995</v>
      </c>
      <c r="W54" s="237">
        <f>AVERAGE(S54:V54)</f>
        <v>0.0470695675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</row>
    <row r="55" spans="1:104" ht="10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9"/>
      <c r="T55" s="29"/>
      <c r="U55" s="29"/>
      <c r="V55" s="29"/>
      <c r="W55" s="30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</row>
    <row r="56" spans="2:104" ht="12"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68"/>
      <c r="Q56" s="27"/>
      <c r="R56" s="67"/>
      <c r="S56" s="35"/>
      <c r="T56" s="28"/>
      <c r="U56" s="28"/>
      <c r="V56" s="28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</row>
    <row r="57" spans="2:104" ht="12">
      <c r="B57" s="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38"/>
      <c r="Q57" s="24"/>
      <c r="R57" s="24"/>
      <c r="S57" s="239"/>
      <c r="T57" s="239"/>
      <c r="U57" s="239"/>
      <c r="V57" s="239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S37: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2007-06-20T00:38:22Z</cp:lastPrinted>
  <dcterms:created xsi:type="dcterms:W3CDTF">2006-07-20T04:03:34Z</dcterms:created>
  <dcterms:modified xsi:type="dcterms:W3CDTF">2007-06-20T00:38:26Z</dcterms:modified>
  <cp:category/>
  <cp:version/>
  <cp:contentType/>
  <cp:contentStatus/>
</cp:coreProperties>
</file>