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325" tabRatio="676" activeTab="0"/>
  </bookViews>
  <sheets>
    <sheet name="入力様式" sheetId="1" r:id="rId1"/>
  </sheets>
  <definedNames>
    <definedName name="_xlnm.Print_Titles" localSheetId="0">'入力様式'!$B:$B</definedName>
  </definedNames>
  <calcPr fullCalcOnLoad="1"/>
</workbook>
</file>

<file path=xl/sharedStrings.xml><?xml version="1.0" encoding="utf-8"?>
<sst xmlns="http://schemas.openxmlformats.org/spreadsheetml/2006/main" count="975" uniqueCount="71">
  <si>
    <t>測定実施主体</t>
  </si>
  <si>
    <t>測定地点</t>
  </si>
  <si>
    <t>調査時期</t>
  </si>
  <si>
    <t>測定値等区分</t>
  </si>
  <si>
    <t>検出下限値</t>
  </si>
  <si>
    <t>定量下限値</t>
  </si>
  <si>
    <r>
      <t>2,3,7,8-</t>
    </r>
    <r>
      <rPr>
        <sz val="8"/>
        <rFont val="ＭＳ Ｐゴシック"/>
        <family val="3"/>
      </rPr>
      <t>TeCDD</t>
    </r>
  </si>
  <si>
    <t>1,3,6,8-TeCDD</t>
  </si>
  <si>
    <t>1,3,7,9-TeCDD</t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</si>
  <si>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</si>
  <si>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</si>
  <si>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</si>
  <si>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1,2,3,4,6,7,8-HpCDD</t>
  </si>
  <si>
    <t>1,2,3,4,6,7,8,9-OCDD</t>
  </si>
  <si>
    <t>2,3,7,8ｰTeCDF</t>
  </si>
  <si>
    <t>1,2,7,8-TeCDF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</si>
  <si>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</si>
  <si>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</si>
  <si>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</si>
  <si>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</si>
  <si>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</si>
  <si>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</si>
  <si>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</si>
  <si>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</si>
  <si>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</si>
  <si>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t>－</t>
  </si>
  <si>
    <t>OCDD</t>
  </si>
  <si>
    <t>OCDF</t>
  </si>
  <si>
    <r>
      <t>3,3',4,4',-TeCB</t>
    </r>
    <r>
      <rPr>
        <sz val="8"/>
        <rFont val="ＭＳ Ｐゴシック"/>
        <family val="3"/>
      </rPr>
      <t>(#77)</t>
    </r>
  </si>
  <si>
    <r>
      <t>3,4,4',5-TeCB</t>
    </r>
    <r>
      <rPr>
        <sz val="8"/>
        <rFont val="ＭＳ Ｐゴシック"/>
        <family val="3"/>
      </rPr>
      <t>(#81)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</si>
  <si>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</si>
  <si>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</si>
  <si>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</si>
  <si>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</si>
  <si>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2,3',4,4',5-PeCB</t>
    </r>
    <r>
      <rPr>
        <sz val="8"/>
        <rFont val="ＭＳ Ｐゴシック"/>
        <family val="3"/>
      </rPr>
      <t>(#118)</t>
    </r>
  </si>
  <si>
    <r>
      <t>2',3,4,4',5-PeCB</t>
    </r>
    <r>
      <rPr>
        <sz val="8"/>
        <rFont val="ＭＳ Ｐゴシック"/>
        <family val="3"/>
      </rPr>
      <t>(#123)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</si>
  <si>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</si>
  <si>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</si>
  <si>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</si>
  <si>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2,3,3',4,4',5,5'-HpCB</t>
    </r>
    <r>
      <rPr>
        <sz val="8"/>
        <rFont val="ＭＳ Ｐゴシック"/>
        <family val="3"/>
      </rPr>
      <t>(#189)</t>
    </r>
  </si>
  <si>
    <t>春</t>
  </si>
  <si>
    <t>夏</t>
  </si>
  <si>
    <t>秋</t>
  </si>
  <si>
    <t>冬</t>
  </si>
  <si>
    <t>全毒性等量</t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</si>
  <si>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</si>
  <si>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</si>
  <si>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PCDDs</t>
  </si>
  <si>
    <t>1,2,3,7,8,9-HxCDD</t>
  </si>
  <si>
    <t>PCDFs</t>
  </si>
  <si>
    <t>Co-PCBs</t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</si>
  <si>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</si>
  <si>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</si>
  <si>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</si>
  <si>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</si>
  <si>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</si>
  <si>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</si>
  <si>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</si>
  <si>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</si>
  <si>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</si>
  <si>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</si>
  <si>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</si>
  <si>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otal(PCDFs)</t>
    </r>
  </si>
  <si>
    <t>豊田市</t>
  </si>
  <si>
    <t>豊田北部大気測定局（豊田市加納町西股75）</t>
  </si>
  <si>
    <t>豊田市</t>
  </si>
  <si>
    <r>
      <t>衣丘小学校(豊田市三軒町</t>
    </r>
    <r>
      <rPr>
        <sz val="8"/>
        <rFont val="ＭＳ Ｐゴシック"/>
        <family val="3"/>
      </rPr>
      <t>6-20-1）</t>
    </r>
  </si>
  <si>
    <t>豊田市南部給食センター（豊田市竹元町細畔47）</t>
  </si>
  <si>
    <t>ND</t>
  </si>
  <si>
    <t>*</t>
  </si>
  <si>
    <t>2001（平成13）年度ダイオキシン類大気環境調査結果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</si>
</sst>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 "/>
    <numFmt numFmtId="179" formatCode="0.0000_ "/>
    <numFmt numFmtId="180" formatCode="0.00_ "/>
    <numFmt numFmtId="181" formatCode="0.0_ "/>
    <numFmt numFmtId="182" formatCode="0_ "/>
    <numFmt numFmtId="183" formatCode="0.00000_ "/>
    <numFmt numFmtId="184" formatCode="0.00000"/>
    <numFmt numFmtId="185" formatCode="0.0000"/>
    <numFmt numFmtId="186" formatCode="0.000000"/>
    <numFmt numFmtId="187" formatCode="0.0000000"/>
    <numFmt numFmtId="188" formatCode="0.00000000"/>
    <numFmt numFmtId="189" formatCode="0.00_);[Red]\(0.00\)"/>
    <numFmt numFmtId="190" formatCode="0.00E+00;&quot;?&quot;"/>
    <numFmt numFmtId="191" formatCode="0.00E+00;&quot;廈&quot;"/>
    <numFmt numFmtId="192" formatCode="0.000E+00;&quot;廈&quot;"/>
    <numFmt numFmtId="193" formatCode="0.0000E+00;&quot;廈&quot;"/>
    <numFmt numFmtId="194" formatCode="0.0E+00;&quot;廈&quot;"/>
    <numFmt numFmtId="195" formatCode="0E+00;&quot;廈&quot;"/>
    <numFmt numFmtId="196" formatCode="0.00000E+00;&quot;廈&quot;"/>
    <numFmt numFmtId="197" formatCode="0.000000E+00;&quot;廈&quot;"/>
    <numFmt numFmtId="198" formatCode="0.0000000E+00;&quot;廈&quot;"/>
    <numFmt numFmtId="199" formatCode="0.00000000E+00;&quot;廈&quot;"/>
    <numFmt numFmtId="200" formatCode="0.000000000E+00;&quot;廈&quot;"/>
    <numFmt numFmtId="201" formatCode="0.0000000000E+00;&quot;廈&quot;"/>
    <numFmt numFmtId="202" formatCode="0.00000000000E+00;&quot;廈&quot;"/>
    <numFmt numFmtId="203" formatCode="0.000000000000E+00;&quot;廈&quot;"/>
    <numFmt numFmtId="204" formatCode="0.000000000"/>
    <numFmt numFmtId="205" formatCode="0.0000000000"/>
    <numFmt numFmtId="206" formatCode="0.00000000000"/>
    <numFmt numFmtId="207" formatCode="0.000000000000"/>
    <numFmt numFmtId="208" formatCode="0.000_);[Red]\(0.000\)"/>
    <numFmt numFmtId="209" formatCode="0.0_);[Red]\(0.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0.000000_ "/>
  </numFmts>
  <fonts count="11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vertAlign val="superscript"/>
      <sz val="8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63">
    <border>
      <left/>
      <right/>
      <top/>
      <bottom/>
      <diagonal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medium"/>
      <bottom style="thin"/>
    </border>
    <border>
      <left style="medium"/>
      <right style="thin"/>
      <top style="medium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21">
      <alignment/>
      <protection/>
    </xf>
    <xf numFmtId="0" fontId="0" fillId="0" borderId="0" xfId="21" applyFont="1">
      <alignment/>
      <protection/>
    </xf>
    <xf numFmtId="0" fontId="0" fillId="0" borderId="0" xfId="21" applyFill="1" applyBorder="1">
      <alignment/>
      <protection/>
    </xf>
    <xf numFmtId="0" fontId="0" fillId="0" borderId="0" xfId="21" applyFont="1" applyBorder="1">
      <alignment/>
      <protection/>
    </xf>
    <xf numFmtId="0" fontId="0" fillId="0" borderId="0" xfId="21" applyFill="1">
      <alignment/>
      <protection/>
    </xf>
    <xf numFmtId="0" fontId="0" fillId="0" borderId="1" xfId="21" applyFont="1" applyFill="1" applyBorder="1" applyAlignment="1" applyProtection="1">
      <alignment horizontal="center"/>
      <protection/>
    </xf>
    <xf numFmtId="0" fontId="0" fillId="0" borderId="2" xfId="21" applyFont="1" applyFill="1" applyBorder="1" applyAlignment="1">
      <alignment horizontal="centerContinuous"/>
      <protection/>
    </xf>
    <xf numFmtId="0" fontId="0" fillId="0" borderId="3" xfId="21" applyFont="1" applyFill="1" applyBorder="1" applyAlignment="1" applyProtection="1">
      <alignment horizontal="center"/>
      <protection/>
    </xf>
    <xf numFmtId="0" fontId="0" fillId="0" borderId="0" xfId="21" applyFill="1" applyProtection="1">
      <alignment/>
      <protection/>
    </xf>
    <xf numFmtId="0" fontId="0" fillId="0" borderId="4" xfId="21" applyFont="1" applyFill="1" applyBorder="1" applyAlignment="1" applyProtection="1">
      <alignment horizontal="center"/>
      <protection/>
    </xf>
    <xf numFmtId="0" fontId="0" fillId="0" borderId="5" xfId="21" applyFont="1" applyFill="1" applyBorder="1" applyAlignment="1" applyProtection="1">
      <alignment horizontal="center"/>
      <protection/>
    </xf>
    <xf numFmtId="0" fontId="0" fillId="0" borderId="6" xfId="21" applyFont="1" applyFill="1" applyBorder="1" applyAlignment="1" applyProtection="1">
      <alignment horizontal="center"/>
      <protection/>
    </xf>
    <xf numFmtId="0" fontId="0" fillId="0" borderId="7" xfId="21" applyFont="1" applyFill="1" applyBorder="1" applyAlignment="1" applyProtection="1">
      <alignment horizontal="center"/>
      <protection/>
    </xf>
    <xf numFmtId="0" fontId="0" fillId="0" borderId="8" xfId="21" applyFont="1" applyFill="1" applyBorder="1" applyAlignment="1" applyProtection="1">
      <alignment/>
      <protection/>
    </xf>
    <xf numFmtId="0" fontId="0" fillId="0" borderId="9" xfId="21" applyFont="1" applyFill="1" applyBorder="1" applyAlignment="1" applyProtection="1">
      <alignment/>
      <protection/>
    </xf>
    <xf numFmtId="0" fontId="0" fillId="0" borderId="10" xfId="21" applyFont="1" applyFill="1" applyBorder="1" applyProtection="1">
      <alignment/>
      <protection locked="0"/>
    </xf>
    <xf numFmtId="0" fontId="0" fillId="0" borderId="11" xfId="21" applyFill="1" applyBorder="1" applyProtection="1">
      <alignment/>
      <protection locked="0"/>
    </xf>
    <xf numFmtId="0" fontId="0" fillId="0" borderId="12" xfId="21" applyFill="1" applyBorder="1" applyProtection="1">
      <alignment/>
      <protection locked="0"/>
    </xf>
    <xf numFmtId="0" fontId="0" fillId="0" borderId="6" xfId="21" applyFill="1" applyBorder="1" applyProtection="1">
      <alignment/>
      <protection locked="0"/>
    </xf>
    <xf numFmtId="0" fontId="0" fillId="0" borderId="7" xfId="21" applyFill="1" applyBorder="1" applyProtection="1">
      <alignment/>
      <protection locked="0"/>
    </xf>
    <xf numFmtId="0" fontId="0" fillId="0" borderId="13" xfId="21" applyFill="1" applyBorder="1" applyProtection="1">
      <alignment/>
      <protection locked="0"/>
    </xf>
    <xf numFmtId="0" fontId="0" fillId="0" borderId="10" xfId="21" applyFill="1" applyBorder="1" applyProtection="1">
      <alignment/>
      <protection locked="0"/>
    </xf>
    <xf numFmtId="0" fontId="0" fillId="0" borderId="4" xfId="21" applyFill="1" applyBorder="1" applyProtection="1">
      <alignment/>
      <protection locked="0"/>
    </xf>
    <xf numFmtId="0" fontId="0" fillId="0" borderId="5" xfId="21" applyFill="1" applyBorder="1" applyProtection="1">
      <alignment/>
      <protection locked="0"/>
    </xf>
    <xf numFmtId="0" fontId="0" fillId="0" borderId="6" xfId="21" applyFont="1" applyFill="1" applyBorder="1" applyProtection="1">
      <alignment/>
      <protection locked="0"/>
    </xf>
    <xf numFmtId="0" fontId="0" fillId="0" borderId="14" xfId="21" applyFill="1" applyBorder="1" applyProtection="1">
      <alignment/>
      <protection locked="0"/>
    </xf>
    <xf numFmtId="0" fontId="0" fillId="0" borderId="15" xfId="21" applyFill="1" applyBorder="1" applyProtection="1">
      <alignment/>
      <protection locked="0"/>
    </xf>
    <xf numFmtId="0" fontId="0" fillId="0" borderId="16" xfId="21" applyFill="1" applyBorder="1" applyProtection="1">
      <alignment/>
      <protection locked="0"/>
    </xf>
    <xf numFmtId="0" fontId="0" fillId="0" borderId="17" xfId="21" applyFill="1" applyBorder="1" applyProtection="1">
      <alignment/>
      <protection locked="0"/>
    </xf>
    <xf numFmtId="0" fontId="0" fillId="0" borderId="13" xfId="21" applyFont="1" applyFill="1" applyBorder="1" applyProtection="1">
      <alignment/>
      <protection locked="0"/>
    </xf>
    <xf numFmtId="0" fontId="0" fillId="0" borderId="0" xfId="0" applyFill="1" applyAlignment="1">
      <alignment/>
    </xf>
    <xf numFmtId="0" fontId="0" fillId="0" borderId="0" xfId="21" applyAlignment="1">
      <alignment horizontal="center"/>
      <protection/>
    </xf>
    <xf numFmtId="0" fontId="0" fillId="0" borderId="18" xfId="21" applyFill="1" applyBorder="1" applyProtection="1">
      <alignment/>
      <protection locked="0"/>
    </xf>
    <xf numFmtId="0" fontId="0" fillId="0" borderId="19" xfId="21" applyFill="1" applyBorder="1" applyProtection="1">
      <alignment/>
      <protection locked="0"/>
    </xf>
    <xf numFmtId="0" fontId="0" fillId="0" borderId="20" xfId="21" applyFill="1" applyBorder="1" applyProtection="1">
      <alignment/>
      <protection locked="0"/>
    </xf>
    <xf numFmtId="0" fontId="0" fillId="0" borderId="18" xfId="21" applyFont="1" applyFill="1" applyBorder="1" applyAlignment="1" applyProtection="1">
      <alignment horizontal="center"/>
      <protection/>
    </xf>
    <xf numFmtId="0" fontId="0" fillId="0" borderId="15" xfId="21" applyBorder="1" applyAlignment="1">
      <alignment horizontal="center"/>
      <protection/>
    </xf>
    <xf numFmtId="0" fontId="0" fillId="0" borderId="11" xfId="21" applyFont="1" applyBorder="1" applyAlignment="1">
      <alignment horizontal="center"/>
      <protection/>
    </xf>
    <xf numFmtId="0" fontId="0" fillId="0" borderId="4" xfId="21" applyFont="1" applyBorder="1" applyAlignment="1">
      <alignment horizontal="center"/>
      <protection/>
    </xf>
    <xf numFmtId="0" fontId="0" fillId="0" borderId="5" xfId="21" applyFont="1" applyBorder="1" applyAlignment="1">
      <alignment horizontal="center"/>
      <protection/>
    </xf>
    <xf numFmtId="0" fontId="0" fillId="0" borderId="17" xfId="21" applyBorder="1" applyAlignment="1">
      <alignment horizontal="center"/>
      <protection/>
    </xf>
    <xf numFmtId="0" fontId="0" fillId="0" borderId="16" xfId="21" applyBorder="1" applyAlignment="1">
      <alignment horizontal="center"/>
      <protection/>
    </xf>
    <xf numFmtId="0" fontId="0" fillId="0" borderId="8" xfId="21" applyBorder="1" applyAlignment="1">
      <alignment horizontal="center"/>
      <protection/>
    </xf>
    <xf numFmtId="0" fontId="0" fillId="0" borderId="21" xfId="21" applyBorder="1" applyAlignment="1">
      <alignment horizontal="center"/>
      <protection/>
    </xf>
    <xf numFmtId="0" fontId="0" fillId="0" borderId="22" xfId="21" applyFont="1" applyFill="1" applyBorder="1" applyAlignment="1" applyProtection="1">
      <alignment/>
      <protection/>
    </xf>
    <xf numFmtId="0" fontId="0" fillId="0" borderId="22" xfId="21" applyBorder="1" applyAlignment="1">
      <alignment horizontal="center"/>
      <protection/>
    </xf>
    <xf numFmtId="0" fontId="0" fillId="0" borderId="23" xfId="21" applyBorder="1" applyAlignment="1">
      <alignment horizontal="center"/>
      <protection/>
    </xf>
    <xf numFmtId="0" fontId="0" fillId="0" borderId="13" xfId="21" applyFont="1" applyBorder="1" applyAlignment="1">
      <alignment horizontal="center"/>
      <protection/>
    </xf>
    <xf numFmtId="0" fontId="0" fillId="0" borderId="6" xfId="21" applyFont="1" applyBorder="1" applyAlignment="1">
      <alignment horizontal="center"/>
      <protection/>
    </xf>
    <xf numFmtId="0" fontId="0" fillId="0" borderId="7" xfId="21" applyFont="1" applyBorder="1" applyAlignment="1">
      <alignment horizontal="center"/>
      <protection/>
    </xf>
    <xf numFmtId="0" fontId="0" fillId="0" borderId="17" xfId="21" applyFont="1" applyBorder="1" applyAlignment="1">
      <alignment horizontal="center"/>
      <protection/>
    </xf>
    <xf numFmtId="0" fontId="0" fillId="0" borderId="15" xfId="21" applyFont="1" applyBorder="1" applyAlignment="1">
      <alignment horizontal="center"/>
      <protection/>
    </xf>
    <xf numFmtId="0" fontId="0" fillId="0" borderId="16" xfId="21" applyFont="1" applyBorder="1" applyAlignment="1">
      <alignment horizontal="center"/>
      <protection/>
    </xf>
    <xf numFmtId="0" fontId="0" fillId="0" borderId="24" xfId="21" applyFont="1" applyBorder="1" applyAlignment="1">
      <alignment horizontal="center"/>
      <protection/>
    </xf>
    <xf numFmtId="0" fontId="0" fillId="0" borderId="25" xfId="21" applyFont="1" applyBorder="1" applyAlignment="1">
      <alignment horizontal="center"/>
      <protection/>
    </xf>
    <xf numFmtId="0" fontId="0" fillId="0" borderId="26" xfId="21" applyFont="1" applyBorder="1" applyAlignment="1">
      <alignment horizontal="center"/>
      <protection/>
    </xf>
    <xf numFmtId="0" fontId="0" fillId="0" borderId="27" xfId="21" applyBorder="1" applyAlignment="1">
      <alignment horizontal="center"/>
      <protection/>
    </xf>
    <xf numFmtId="0" fontId="0" fillId="0" borderId="28" xfId="21" applyBorder="1" applyAlignment="1">
      <alignment horizontal="center"/>
      <protection/>
    </xf>
    <xf numFmtId="0" fontId="0" fillId="0" borderId="29" xfId="21" applyBorder="1" applyAlignment="1">
      <alignment horizontal="center"/>
      <protection/>
    </xf>
    <xf numFmtId="180" fontId="0" fillId="0" borderId="0" xfId="21" applyNumberFormat="1" applyFill="1" applyBorder="1" applyAlignment="1">
      <alignment horizontal="center"/>
      <protection/>
    </xf>
    <xf numFmtId="180" fontId="0" fillId="0" borderId="30" xfId="21" applyNumberFormat="1" applyFill="1" applyBorder="1" applyAlignment="1">
      <alignment horizontal="center"/>
      <protection/>
    </xf>
    <xf numFmtId="0" fontId="0" fillId="0" borderId="31" xfId="21" applyFont="1" applyFill="1" applyBorder="1" applyAlignment="1" applyProtection="1">
      <alignment horizontal="center"/>
      <protection/>
    </xf>
    <xf numFmtId="0" fontId="0" fillId="0" borderId="32" xfId="21" applyFont="1" applyFill="1" applyBorder="1" applyAlignment="1" applyProtection="1">
      <alignment horizontal="center"/>
      <protection/>
    </xf>
    <xf numFmtId="180" fontId="0" fillId="0" borderId="33" xfId="21" applyNumberFormat="1" applyFill="1" applyBorder="1" applyAlignment="1">
      <alignment horizontal="center"/>
      <protection/>
    </xf>
    <xf numFmtId="0" fontId="0" fillId="0" borderId="34" xfId="21" applyFont="1" applyFill="1" applyBorder="1" applyAlignment="1">
      <alignment horizontal="center"/>
      <protection/>
    </xf>
    <xf numFmtId="0" fontId="0" fillId="0" borderId="30" xfId="21" applyFont="1" applyFill="1" applyBorder="1" applyAlignment="1">
      <alignment horizontal="center"/>
      <protection/>
    </xf>
    <xf numFmtId="0" fontId="0" fillId="0" borderId="35" xfId="21" applyFont="1" applyFill="1" applyBorder="1" applyAlignment="1">
      <alignment horizontal="center"/>
      <protection/>
    </xf>
    <xf numFmtId="0" fontId="0" fillId="0" borderId="36" xfId="21" applyFont="1" applyFill="1" applyBorder="1" applyAlignment="1">
      <alignment horizontal="center"/>
      <protection/>
    </xf>
    <xf numFmtId="0" fontId="0" fillId="0" borderId="33" xfId="21" applyFont="1" applyFill="1" applyBorder="1" applyAlignment="1">
      <alignment horizontal="center"/>
      <protection/>
    </xf>
    <xf numFmtId="0" fontId="0" fillId="0" borderId="0" xfId="21" applyFont="1" applyFill="1" applyBorder="1" applyAlignment="1">
      <alignment horizontal="center"/>
      <protection/>
    </xf>
    <xf numFmtId="0" fontId="0" fillId="0" borderId="22" xfId="21" applyFont="1" applyFill="1" applyBorder="1" applyAlignment="1">
      <alignment horizontal="centerContinuous" wrapText="1"/>
      <protection/>
    </xf>
    <xf numFmtId="0" fontId="6" fillId="0" borderId="1" xfId="21" applyFont="1" applyFill="1" applyBorder="1" applyAlignment="1">
      <alignment horizontal="center" vertical="center"/>
      <protection/>
    </xf>
    <xf numFmtId="0" fontId="6" fillId="0" borderId="3" xfId="21" applyFont="1" applyFill="1" applyBorder="1" applyAlignment="1">
      <alignment horizontal="center" vertical="center"/>
      <protection/>
    </xf>
    <xf numFmtId="0" fontId="0" fillId="0" borderId="37" xfId="21" applyFont="1" applyBorder="1" applyAlignment="1">
      <alignment horizontal="center" wrapText="1"/>
      <protection/>
    </xf>
    <xf numFmtId="0" fontId="0" fillId="0" borderId="1" xfId="21" applyFont="1" applyBorder="1" applyAlignment="1">
      <alignment horizontal="center" wrapText="1"/>
      <protection/>
    </xf>
    <xf numFmtId="0" fontId="0" fillId="0" borderId="3" xfId="21" applyFont="1" applyBorder="1" applyAlignment="1">
      <alignment horizontal="center" wrapText="1"/>
      <protection/>
    </xf>
    <xf numFmtId="0" fontId="8" fillId="0" borderId="0" xfId="21" applyFont="1">
      <alignment/>
      <protection/>
    </xf>
    <xf numFmtId="0" fontId="0" fillId="0" borderId="38" xfId="21" applyBorder="1" applyAlignment="1" quotePrefix="1">
      <alignment horizontal="left"/>
      <protection/>
    </xf>
    <xf numFmtId="0" fontId="0" fillId="0" borderId="38" xfId="21" applyFont="1" applyBorder="1" applyAlignment="1" quotePrefix="1">
      <alignment horizontal="left"/>
      <protection/>
    </xf>
    <xf numFmtId="0" fontId="0" fillId="0" borderId="39" xfId="21" applyBorder="1" applyAlignment="1" quotePrefix="1">
      <alignment horizontal="left"/>
      <protection/>
    </xf>
    <xf numFmtId="0" fontId="0" fillId="0" borderId="38" xfId="21" applyFont="1" applyBorder="1">
      <alignment/>
      <protection/>
    </xf>
    <xf numFmtId="0" fontId="0" fillId="0" borderId="38" xfId="21" applyBorder="1">
      <alignment/>
      <protection/>
    </xf>
    <xf numFmtId="0" fontId="0" fillId="0" borderId="40" xfId="21" applyFont="1" applyBorder="1" applyAlignment="1">
      <alignment horizontal="left"/>
      <protection/>
    </xf>
    <xf numFmtId="0" fontId="0" fillId="0" borderId="38" xfId="21" applyFont="1" applyBorder="1" applyAlignment="1">
      <alignment horizontal="left"/>
      <protection/>
    </xf>
    <xf numFmtId="0" fontId="0" fillId="0" borderId="41" xfId="21" applyFont="1" applyFill="1" applyBorder="1" applyAlignment="1" applyProtection="1">
      <alignment horizontal="left"/>
      <protection/>
    </xf>
    <xf numFmtId="0" fontId="0" fillId="0" borderId="40" xfId="21" applyFont="1" applyBorder="1">
      <alignment/>
      <protection/>
    </xf>
    <xf numFmtId="0" fontId="0" fillId="0" borderId="39" xfId="21" applyFont="1" applyBorder="1">
      <alignment/>
      <protection/>
    </xf>
    <xf numFmtId="0" fontId="0" fillId="0" borderId="12" xfId="21" applyFont="1" applyFill="1" applyBorder="1" applyProtection="1">
      <alignment/>
      <protection locked="0"/>
    </xf>
    <xf numFmtId="0" fontId="6" fillId="0" borderId="42" xfId="21" applyFont="1" applyFill="1" applyBorder="1" applyAlignment="1">
      <alignment horizontal="center" vertical="center"/>
      <protection/>
    </xf>
    <xf numFmtId="0" fontId="0" fillId="0" borderId="41" xfId="21" applyFont="1" applyFill="1" applyBorder="1" applyAlignment="1">
      <alignment horizontal="centerContinuous" wrapText="1"/>
      <protection/>
    </xf>
    <xf numFmtId="0" fontId="0" fillId="0" borderId="41" xfId="21" applyFont="1" applyBorder="1" applyAlignment="1" quotePrefix="1">
      <alignment horizontal="left"/>
      <protection/>
    </xf>
    <xf numFmtId="0" fontId="0" fillId="0" borderId="1" xfId="21" applyFont="1" applyFill="1" applyBorder="1" applyProtection="1">
      <alignment/>
      <protection locked="0"/>
    </xf>
    <xf numFmtId="0" fontId="0" fillId="0" borderId="37" xfId="21" applyFill="1" applyBorder="1" applyProtection="1">
      <alignment/>
      <protection locked="0"/>
    </xf>
    <xf numFmtId="0" fontId="0" fillId="0" borderId="1" xfId="21" applyFont="1" applyBorder="1" applyAlignment="1">
      <alignment horizontal="center"/>
      <protection/>
    </xf>
    <xf numFmtId="0" fontId="0" fillId="0" borderId="3" xfId="21" applyFont="1" applyBorder="1" applyAlignment="1">
      <alignment horizontal="center"/>
      <protection/>
    </xf>
    <xf numFmtId="0" fontId="0" fillId="0" borderId="13" xfId="21" applyBorder="1" applyAlignment="1">
      <alignment horizontal="center"/>
      <protection/>
    </xf>
    <xf numFmtId="0" fontId="0" fillId="0" borderId="6" xfId="21" applyBorder="1" applyAlignment="1">
      <alignment horizontal="center"/>
      <protection/>
    </xf>
    <xf numFmtId="0" fontId="0" fillId="0" borderId="43" xfId="21" applyFont="1" applyFill="1" applyBorder="1" applyAlignment="1" applyProtection="1">
      <alignment horizontal="left"/>
      <protection/>
    </xf>
    <xf numFmtId="0" fontId="0" fillId="0" borderId="44" xfId="21" applyFill="1" applyBorder="1" applyProtection="1">
      <alignment/>
      <protection/>
    </xf>
    <xf numFmtId="0" fontId="0" fillId="0" borderId="25" xfId="21" applyFont="1" applyFill="1" applyBorder="1" applyAlignment="1" applyProtection="1">
      <alignment horizontal="center"/>
      <protection/>
    </xf>
    <xf numFmtId="0" fontId="0" fillId="0" borderId="26" xfId="21" applyFont="1" applyFill="1" applyBorder="1" applyAlignment="1" applyProtection="1">
      <alignment horizontal="center"/>
      <protection/>
    </xf>
    <xf numFmtId="0" fontId="0" fillId="0" borderId="24" xfId="21" applyFill="1" applyBorder="1" applyProtection="1">
      <alignment/>
      <protection/>
    </xf>
    <xf numFmtId="0" fontId="0" fillId="0" borderId="45" xfId="21" applyFont="1" applyFill="1" applyBorder="1" applyAlignment="1" applyProtection="1">
      <alignment horizontal="center"/>
      <protection/>
    </xf>
    <xf numFmtId="0" fontId="0" fillId="0" borderId="38" xfId="21" applyFont="1" applyFill="1" applyBorder="1" applyAlignment="1" applyProtection="1">
      <alignment horizontal="left"/>
      <protection/>
    </xf>
    <xf numFmtId="0" fontId="0" fillId="0" borderId="12" xfId="21" applyFill="1" applyBorder="1" applyProtection="1">
      <alignment/>
      <protection/>
    </xf>
    <xf numFmtId="0" fontId="0" fillId="0" borderId="13" xfId="21" applyFill="1" applyBorder="1" applyProtection="1">
      <alignment/>
      <protection/>
    </xf>
    <xf numFmtId="0" fontId="0" fillId="0" borderId="20" xfId="21" applyFont="1" applyFill="1" applyBorder="1" applyAlignment="1" applyProtection="1">
      <alignment horizontal="center"/>
      <protection/>
    </xf>
    <xf numFmtId="0" fontId="0" fillId="0" borderId="7" xfId="21" applyBorder="1" applyAlignment="1">
      <alignment horizontal="center"/>
      <protection/>
    </xf>
    <xf numFmtId="0" fontId="0" fillId="0" borderId="42" xfId="21" applyFill="1" applyBorder="1" applyProtection="1">
      <alignment/>
      <protection locked="0"/>
    </xf>
    <xf numFmtId="0" fontId="0" fillId="0" borderId="46" xfId="21" applyFont="1" applyFill="1" applyBorder="1" applyAlignment="1" applyProtection="1">
      <alignment horizontal="left"/>
      <protection/>
    </xf>
    <xf numFmtId="0" fontId="0" fillId="0" borderId="31" xfId="21" applyFont="1" applyBorder="1" applyAlignment="1">
      <alignment horizontal="center"/>
      <protection/>
    </xf>
    <xf numFmtId="0" fontId="0" fillId="0" borderId="32" xfId="21" applyFont="1" applyBorder="1" applyAlignment="1">
      <alignment horizontal="center"/>
      <protection/>
    </xf>
    <xf numFmtId="0" fontId="0" fillId="0" borderId="2" xfId="21" applyFont="1" applyBorder="1" applyAlignment="1">
      <alignment horizontal="center"/>
      <protection/>
    </xf>
    <xf numFmtId="0" fontId="0" fillId="0" borderId="47" xfId="21" applyFont="1" applyBorder="1" applyAlignment="1">
      <alignment horizontal="center"/>
      <protection/>
    </xf>
    <xf numFmtId="0" fontId="0" fillId="0" borderId="48" xfId="21" applyFont="1" applyBorder="1" applyAlignment="1">
      <alignment horizontal="center"/>
      <protection/>
    </xf>
    <xf numFmtId="0" fontId="0" fillId="0" borderId="49" xfId="21" applyFont="1" applyBorder="1" applyAlignment="1">
      <alignment horizontal="center"/>
      <protection/>
    </xf>
    <xf numFmtId="0" fontId="0" fillId="0" borderId="7" xfId="21" applyFont="1" applyFill="1" applyBorder="1" applyProtection="1">
      <alignment/>
      <protection locked="0"/>
    </xf>
    <xf numFmtId="20" fontId="0" fillId="0" borderId="6" xfId="21" applyNumberFormat="1" applyFont="1" applyFill="1" applyBorder="1" applyProtection="1">
      <alignment/>
      <protection locked="0"/>
    </xf>
    <xf numFmtId="0" fontId="0" fillId="0" borderId="50" xfId="21" applyFill="1" applyBorder="1" applyProtection="1">
      <alignment/>
      <protection locked="0"/>
    </xf>
    <xf numFmtId="0" fontId="0" fillId="0" borderId="1" xfId="21" applyFill="1" applyBorder="1" applyProtection="1">
      <alignment/>
      <protection locked="0"/>
    </xf>
    <xf numFmtId="0" fontId="0" fillId="0" borderId="3" xfId="21" applyFill="1" applyBorder="1" applyProtection="1">
      <alignment/>
      <protection locked="0"/>
    </xf>
    <xf numFmtId="0" fontId="0" fillId="0" borderId="37" xfId="21" applyBorder="1" applyAlignment="1">
      <alignment horizontal="center"/>
      <protection/>
    </xf>
    <xf numFmtId="0" fontId="0" fillId="0" borderId="1" xfId="21" applyBorder="1" applyAlignment="1">
      <alignment horizontal="center"/>
      <protection/>
    </xf>
    <xf numFmtId="0" fontId="0" fillId="0" borderId="3" xfId="21" applyBorder="1" applyAlignment="1">
      <alignment horizontal="center"/>
      <protection/>
    </xf>
    <xf numFmtId="0" fontId="0" fillId="0" borderId="41" xfId="21" applyBorder="1">
      <alignment/>
      <protection/>
    </xf>
    <xf numFmtId="0" fontId="0" fillId="0" borderId="0" xfId="21" applyFont="1" applyFill="1" applyBorder="1">
      <alignment/>
      <protection/>
    </xf>
    <xf numFmtId="0" fontId="0" fillId="0" borderId="51" xfId="21" applyFont="1" applyFill="1" applyBorder="1" applyAlignment="1" applyProtection="1">
      <alignment/>
      <protection locked="0"/>
    </xf>
    <xf numFmtId="0" fontId="0" fillId="0" borderId="52" xfId="21" applyFont="1" applyFill="1" applyBorder="1" applyAlignment="1" applyProtection="1">
      <alignment/>
      <protection locked="0"/>
    </xf>
    <xf numFmtId="0" fontId="0" fillId="0" borderId="53" xfId="21" applyFont="1" applyFill="1" applyBorder="1" applyAlignment="1">
      <alignment horizontal="centerContinuous" wrapText="1"/>
      <protection/>
    </xf>
    <xf numFmtId="0" fontId="0" fillId="0" borderId="28" xfId="21" applyFont="1" applyFill="1" applyBorder="1" applyAlignment="1" applyProtection="1">
      <alignment horizontal="center"/>
      <protection/>
    </xf>
    <xf numFmtId="0" fontId="0" fillId="0" borderId="54" xfId="21" applyFont="1" applyBorder="1" applyAlignment="1">
      <alignment horizontal="center" vertical="center" textRotation="90"/>
      <protection/>
    </xf>
    <xf numFmtId="0" fontId="0" fillId="0" borderId="55" xfId="21" applyBorder="1" applyAlignment="1">
      <alignment horizontal="center" vertical="center" textRotation="90"/>
      <protection/>
    </xf>
    <xf numFmtId="0" fontId="0" fillId="0" borderId="56" xfId="21" applyBorder="1" applyAlignment="1">
      <alignment horizontal="center" vertical="center" textRotation="90"/>
      <protection/>
    </xf>
    <xf numFmtId="0" fontId="0" fillId="0" borderId="57" xfId="21" applyFont="1" applyBorder="1" applyAlignment="1">
      <alignment horizontal="center"/>
      <protection/>
    </xf>
    <xf numFmtId="0" fontId="0" fillId="0" borderId="58" xfId="21" applyFont="1" applyBorder="1" applyAlignment="1">
      <alignment horizontal="center"/>
      <protection/>
    </xf>
    <xf numFmtId="0" fontId="9" fillId="0" borderId="54" xfId="21" applyFont="1" applyBorder="1" applyAlignment="1">
      <alignment horizontal="center" vertical="center" textRotation="90"/>
      <protection/>
    </xf>
    <xf numFmtId="0" fontId="9" fillId="0" borderId="55" xfId="21" applyFont="1" applyBorder="1" applyAlignment="1">
      <alignment horizontal="center" vertical="center" textRotation="90"/>
      <protection/>
    </xf>
    <xf numFmtId="0" fontId="9" fillId="0" borderId="56" xfId="21" applyFont="1" applyBorder="1" applyAlignment="1">
      <alignment horizontal="center" vertical="center" textRotation="90"/>
      <protection/>
    </xf>
    <xf numFmtId="0" fontId="10" fillId="0" borderId="54" xfId="21" applyFont="1" applyBorder="1" applyAlignment="1">
      <alignment horizontal="center" textRotation="90"/>
      <protection/>
    </xf>
    <xf numFmtId="0" fontId="10" fillId="0" borderId="55" xfId="21" applyFont="1" applyBorder="1" applyAlignment="1">
      <alignment horizontal="center" textRotation="90"/>
      <protection/>
    </xf>
    <xf numFmtId="0" fontId="10" fillId="0" borderId="56" xfId="21" applyFont="1" applyBorder="1" applyAlignment="1">
      <alignment horizontal="center" textRotation="90"/>
      <protection/>
    </xf>
    <xf numFmtId="0" fontId="0" fillId="0" borderId="59" xfId="21" applyFont="1" applyBorder="1" applyAlignment="1">
      <alignment horizontal="center"/>
      <protection/>
    </xf>
    <xf numFmtId="0" fontId="0" fillId="0" borderId="60" xfId="21" applyFont="1" applyBorder="1" applyAlignment="1">
      <alignment horizontal="center"/>
      <protection/>
    </xf>
    <xf numFmtId="0" fontId="0" fillId="0" borderId="41" xfId="21" applyFont="1" applyBorder="1" applyAlignment="1">
      <alignment horizontal="center"/>
      <protection/>
    </xf>
    <xf numFmtId="0" fontId="0" fillId="0" borderId="22" xfId="21" applyFont="1" applyBorder="1" applyAlignment="1">
      <alignment horizontal="center"/>
      <protection/>
    </xf>
    <xf numFmtId="0" fontId="0" fillId="0" borderId="40" xfId="21" applyFont="1" applyBorder="1" applyAlignment="1">
      <alignment horizontal="center"/>
      <protection/>
    </xf>
    <xf numFmtId="0" fontId="0" fillId="0" borderId="8" xfId="21" applyFont="1" applyBorder="1" applyAlignment="1">
      <alignment horizontal="center"/>
      <protection/>
    </xf>
    <xf numFmtId="0" fontId="0" fillId="0" borderId="61" xfId="21" applyFont="1" applyBorder="1" applyAlignment="1">
      <alignment horizontal="center"/>
      <protection/>
    </xf>
    <xf numFmtId="0" fontId="0" fillId="0" borderId="62" xfId="21" applyFont="1" applyBorder="1" applyAlignment="1">
      <alignment horizontal="center"/>
      <protection/>
    </xf>
    <xf numFmtId="0" fontId="0" fillId="0" borderId="51" xfId="21" applyFont="1" applyFill="1" applyBorder="1" applyAlignment="1">
      <alignment horizontal="center" wrapText="1"/>
      <protection/>
    </xf>
    <xf numFmtId="0" fontId="0" fillId="0" borderId="8" xfId="21" applyFont="1" applyFill="1" applyBorder="1" applyAlignment="1">
      <alignment horizontal="center"/>
      <protection/>
    </xf>
    <xf numFmtId="0" fontId="0" fillId="0" borderId="40" xfId="21" applyFont="1" applyFill="1" applyBorder="1" applyAlignment="1">
      <alignment horizontal="center" wrapText="1"/>
      <protection/>
    </xf>
    <xf numFmtId="0" fontId="0" fillId="0" borderId="21" xfId="21" applyFont="1" applyFill="1" applyBorder="1" applyAlignment="1">
      <alignment horizontal="center"/>
      <protection/>
    </xf>
    <xf numFmtId="0" fontId="0" fillId="0" borderId="8" xfId="21" applyFont="1" applyFill="1" applyBorder="1" applyAlignment="1">
      <alignment horizontal="center" wrapText="1"/>
      <protection/>
    </xf>
    <xf numFmtId="178" fontId="0" fillId="0" borderId="36" xfId="21" applyNumberFormat="1" applyFill="1" applyBorder="1" applyAlignment="1">
      <alignment horizontal="center"/>
      <protection/>
    </xf>
    <xf numFmtId="178" fontId="0" fillId="0" borderId="30" xfId="21" applyNumberFormat="1" applyFill="1" applyBorder="1" applyAlignment="1">
      <alignment horizontal="center"/>
      <protection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成分ﾊﾟﾀｰﾝ_1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151"/>
  <sheetViews>
    <sheetView showZeros="0" tabSelected="1" view="pageBreakPreview" zoomScaleSheetLayoutView="100" workbookViewId="0" topLeftCell="A1">
      <selection activeCell="A1" sqref="A1"/>
    </sheetView>
  </sheetViews>
  <sheetFormatPr defaultColWidth="9.33203125" defaultRowHeight="10.5"/>
  <cols>
    <col min="1" max="1" width="5.33203125" style="1" customWidth="1"/>
    <col min="2" max="2" width="23.16015625" style="1" customWidth="1"/>
    <col min="3" max="3" width="7.83203125" style="1" customWidth="1"/>
    <col min="4" max="4" width="3.83203125" style="1" customWidth="1"/>
    <col min="5" max="7" width="7.83203125" style="1" customWidth="1"/>
    <col min="8" max="8" width="3.83203125" style="1" customWidth="1"/>
    <col min="9" max="11" width="7.83203125" style="1" customWidth="1"/>
    <col min="12" max="12" width="3.83203125" style="1" customWidth="1"/>
    <col min="13" max="15" width="7.83203125" style="1" customWidth="1"/>
    <col min="16" max="16" width="3.83203125" style="1" customWidth="1"/>
    <col min="17" max="18" width="7.83203125" style="1" customWidth="1"/>
    <col min="19" max="22" width="10.83203125" style="32" customWidth="1"/>
    <col min="23" max="23" width="7.83203125" style="1" customWidth="1"/>
    <col min="24" max="24" width="3.83203125" style="1" customWidth="1"/>
    <col min="25" max="27" width="7.83203125" style="1" customWidth="1"/>
    <col min="28" max="28" width="3.83203125" style="1" customWidth="1"/>
    <col min="29" max="31" width="7.83203125" style="1" customWidth="1"/>
    <col min="32" max="32" width="3.83203125" style="1" customWidth="1"/>
    <col min="33" max="35" width="7.83203125" style="1" customWidth="1"/>
    <col min="36" max="36" width="3.83203125" style="1" customWidth="1"/>
    <col min="37" max="39" width="7.83203125" style="1" customWidth="1"/>
    <col min="40" max="40" width="3.83203125" style="1" customWidth="1"/>
    <col min="41" max="43" width="7.83203125" style="1" customWidth="1"/>
    <col min="44" max="44" width="3.83203125" style="1" customWidth="1"/>
    <col min="45" max="47" width="7.83203125" style="1" customWidth="1"/>
    <col min="48" max="48" width="3.83203125" style="1" customWidth="1"/>
    <col min="49" max="51" width="7.83203125" style="1" customWidth="1"/>
    <col min="52" max="52" width="3.83203125" style="1" customWidth="1"/>
    <col min="53" max="55" width="7.83203125" style="1" customWidth="1"/>
    <col min="56" max="56" width="3.83203125" style="1" customWidth="1"/>
    <col min="57" max="59" width="7.83203125" style="1" customWidth="1"/>
    <col min="60" max="60" width="3.83203125" style="1" customWidth="1"/>
    <col min="61" max="63" width="7.83203125" style="1" customWidth="1"/>
    <col min="64" max="64" width="3.83203125" style="1" customWidth="1"/>
    <col min="65" max="67" width="7.83203125" style="1" customWidth="1"/>
    <col min="68" max="68" width="3.83203125" style="1" customWidth="1"/>
    <col min="69" max="71" width="7.83203125" style="1" customWidth="1"/>
    <col min="72" max="72" width="3.83203125" style="1" customWidth="1"/>
    <col min="73" max="75" width="7.83203125" style="1" customWidth="1"/>
    <col min="76" max="76" width="3.83203125" style="1" customWidth="1"/>
    <col min="77" max="79" width="7.83203125" style="1" customWidth="1"/>
    <col min="80" max="80" width="3.83203125" style="1" customWidth="1"/>
    <col min="81" max="83" width="7.83203125" style="1" customWidth="1"/>
    <col min="84" max="84" width="3.83203125" style="1" customWidth="1"/>
    <col min="85" max="87" width="7.83203125" style="1" customWidth="1"/>
    <col min="88" max="88" width="3.83203125" style="1" customWidth="1"/>
    <col min="89" max="91" width="7.83203125" style="1" customWidth="1"/>
    <col min="92" max="92" width="3.83203125" style="1" customWidth="1"/>
    <col min="93" max="95" width="7.83203125" style="1" customWidth="1"/>
    <col min="96" max="96" width="3.83203125" style="1" customWidth="1"/>
    <col min="97" max="99" width="7.83203125" style="1" customWidth="1"/>
    <col min="100" max="100" width="3.83203125" style="1" customWidth="1"/>
    <col min="101" max="103" width="7.83203125" style="1" customWidth="1"/>
    <col min="104" max="104" width="3.83203125" style="1" customWidth="1"/>
    <col min="105" max="105" width="7.83203125" style="0" customWidth="1"/>
    <col min="106" max="107" width="7.83203125" style="1" customWidth="1"/>
    <col min="108" max="108" width="3.83203125" style="1" customWidth="1"/>
    <col min="109" max="111" width="7.83203125" style="1" customWidth="1"/>
    <col min="112" max="112" width="3.83203125" style="1" customWidth="1"/>
    <col min="113" max="115" width="7.83203125" style="1" customWidth="1"/>
    <col min="116" max="116" width="3.83203125" style="1" customWidth="1"/>
    <col min="117" max="119" width="7.83203125" style="1" customWidth="1"/>
    <col min="120" max="120" width="3.83203125" style="1" customWidth="1"/>
    <col min="121" max="123" width="7.83203125" style="1" customWidth="1"/>
    <col min="124" max="124" width="3.83203125" style="1" customWidth="1"/>
    <col min="125" max="127" width="7.83203125" style="1" customWidth="1"/>
    <col min="128" max="128" width="3.83203125" style="1" customWidth="1"/>
    <col min="129" max="131" width="7.83203125" style="1" customWidth="1"/>
    <col min="132" max="132" width="3.83203125" style="1" customWidth="1"/>
    <col min="133" max="135" width="7.83203125" style="1" customWidth="1"/>
    <col min="136" max="136" width="3.83203125" style="1" customWidth="1"/>
    <col min="137" max="139" width="7.83203125" style="1" customWidth="1"/>
    <col min="140" max="140" width="3.83203125" style="1" customWidth="1"/>
    <col min="141" max="143" width="7.83203125" style="1" customWidth="1"/>
    <col min="144" max="144" width="3.83203125" style="1" customWidth="1"/>
    <col min="145" max="147" width="7.83203125" style="1" customWidth="1"/>
    <col min="148" max="148" width="3.83203125" style="1" customWidth="1"/>
    <col min="149" max="151" width="7.83203125" style="1" customWidth="1"/>
    <col min="152" max="152" width="3.83203125" style="1" customWidth="1"/>
    <col min="153" max="155" width="7.83203125" style="1" customWidth="1"/>
    <col min="156" max="156" width="3.83203125" style="1" customWidth="1"/>
    <col min="157" max="159" width="7.83203125" style="1" customWidth="1"/>
    <col min="160" max="160" width="3.83203125" style="1" customWidth="1"/>
    <col min="161" max="163" width="7.83203125" style="1" customWidth="1"/>
    <col min="164" max="164" width="3.83203125" style="1" customWidth="1"/>
    <col min="165" max="167" width="7.83203125" style="1" customWidth="1"/>
    <col min="168" max="168" width="3.83203125" style="1" customWidth="1"/>
    <col min="169" max="171" width="7.83203125" style="1" customWidth="1"/>
    <col min="172" max="172" width="3.83203125" style="1" customWidth="1"/>
    <col min="173" max="175" width="7.83203125" style="1" customWidth="1"/>
    <col min="176" max="176" width="3.83203125" style="1" customWidth="1"/>
    <col min="177" max="179" width="7.83203125" style="1" customWidth="1"/>
    <col min="180" max="180" width="3.83203125" style="1" customWidth="1"/>
    <col min="181" max="183" width="7.83203125" style="1" customWidth="1"/>
    <col min="184" max="184" width="3.83203125" style="1" customWidth="1"/>
    <col min="185" max="187" width="7.83203125" style="1" customWidth="1"/>
    <col min="188" max="188" width="3.83203125" style="1" customWidth="1"/>
    <col min="189" max="191" width="7.83203125" style="1" customWidth="1"/>
    <col min="192" max="192" width="3.83203125" style="1" customWidth="1"/>
    <col min="193" max="195" width="7.83203125" style="1" customWidth="1"/>
    <col min="196" max="196" width="3.83203125" style="1" customWidth="1"/>
    <col min="197" max="199" width="7.83203125" style="1" customWidth="1"/>
    <col min="200" max="200" width="3.83203125" style="1" customWidth="1"/>
    <col min="201" max="203" width="7.83203125" style="1" customWidth="1"/>
    <col min="204" max="204" width="3.83203125" style="1" customWidth="1"/>
    <col min="205" max="207" width="7.83203125" style="1" customWidth="1"/>
    <col min="208" max="208" width="3.83203125" style="1" customWidth="1"/>
    <col min="209" max="211" width="7.83203125" style="1" customWidth="1"/>
    <col min="212" max="212" width="3.83203125" style="1" customWidth="1"/>
    <col min="213" max="215" width="7.83203125" style="1" customWidth="1"/>
    <col min="216" max="216" width="3.83203125" style="1" customWidth="1"/>
    <col min="217" max="219" width="7.83203125" style="1" customWidth="1"/>
    <col min="220" max="220" width="3.83203125" style="1" customWidth="1"/>
    <col min="221" max="223" width="7.83203125" style="1" customWidth="1"/>
    <col min="224" max="224" width="3.83203125" style="1" customWidth="1"/>
    <col min="225" max="227" width="7.83203125" style="1" customWidth="1"/>
    <col min="228" max="228" width="3.83203125" style="1" customWidth="1"/>
    <col min="229" max="231" width="7.83203125" style="1" customWidth="1"/>
    <col min="232" max="232" width="3.83203125" style="1" customWidth="1"/>
    <col min="233" max="235" width="7.83203125" style="1" customWidth="1"/>
    <col min="236" max="236" width="3.83203125" style="1" customWidth="1"/>
    <col min="237" max="239" width="7.83203125" style="1" customWidth="1"/>
    <col min="240" max="240" width="3.83203125" style="1" customWidth="1"/>
    <col min="241" max="242" width="7.83203125" style="1" customWidth="1"/>
    <col min="243" max="16384" width="9.33203125" style="1" customWidth="1"/>
  </cols>
  <sheetData>
    <row r="1" ht="17.25">
      <c r="A1" s="77" t="s">
        <v>70</v>
      </c>
    </row>
    <row r="2" spans="2:3" ht="11.25" thickBot="1">
      <c r="B2" s="126"/>
      <c r="C2" s="2"/>
    </row>
    <row r="3" spans="1:22" ht="10.5">
      <c r="A3" s="142" t="s">
        <v>0</v>
      </c>
      <c r="B3" s="143"/>
      <c r="C3" s="127" t="s">
        <v>63</v>
      </c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43"/>
      <c r="T3" s="43"/>
      <c r="U3" s="43"/>
      <c r="V3" s="44"/>
    </row>
    <row r="4" spans="1:22" ht="11.25" thickBot="1">
      <c r="A4" s="144" t="s">
        <v>1</v>
      </c>
      <c r="B4" s="145"/>
      <c r="C4" s="128" t="s">
        <v>64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45"/>
      <c r="R4" s="45"/>
      <c r="S4" s="46"/>
      <c r="T4" s="46"/>
      <c r="U4" s="46"/>
      <c r="V4" s="47"/>
    </row>
    <row r="5" spans="1:22" ht="21" customHeight="1">
      <c r="A5" s="146" t="s">
        <v>2</v>
      </c>
      <c r="B5" s="147"/>
      <c r="C5" s="150" t="s">
        <v>40</v>
      </c>
      <c r="D5" s="151"/>
      <c r="E5" s="151"/>
      <c r="F5" s="151"/>
      <c r="G5" s="152" t="s">
        <v>41</v>
      </c>
      <c r="H5" s="151"/>
      <c r="I5" s="151"/>
      <c r="J5" s="153"/>
      <c r="K5" s="154" t="s">
        <v>42</v>
      </c>
      <c r="L5" s="151"/>
      <c r="M5" s="151"/>
      <c r="N5" s="151"/>
      <c r="O5" s="152" t="s">
        <v>43</v>
      </c>
      <c r="P5" s="151"/>
      <c r="Q5" s="151"/>
      <c r="R5" s="153"/>
      <c r="S5" s="38" t="s">
        <v>40</v>
      </c>
      <c r="T5" s="39" t="s">
        <v>41</v>
      </c>
      <c r="U5" s="39" t="s">
        <v>42</v>
      </c>
      <c r="V5" s="40" t="s">
        <v>43</v>
      </c>
    </row>
    <row r="6" spans="1:22" ht="24.75" customHeight="1" thickBot="1">
      <c r="A6" s="148" t="s">
        <v>3</v>
      </c>
      <c r="B6" s="149"/>
      <c r="C6" s="129" t="s">
        <v>46</v>
      </c>
      <c r="D6" s="7"/>
      <c r="E6" s="72" t="s">
        <v>4</v>
      </c>
      <c r="F6" s="89" t="s">
        <v>5</v>
      </c>
      <c r="G6" s="90" t="s">
        <v>46</v>
      </c>
      <c r="H6" s="7"/>
      <c r="I6" s="72" t="s">
        <v>4</v>
      </c>
      <c r="J6" s="73" t="s">
        <v>5</v>
      </c>
      <c r="K6" s="71" t="s">
        <v>46</v>
      </c>
      <c r="L6" s="7"/>
      <c r="M6" s="72" t="s">
        <v>4</v>
      </c>
      <c r="N6" s="89" t="s">
        <v>5</v>
      </c>
      <c r="O6" s="90" t="s">
        <v>46</v>
      </c>
      <c r="P6" s="7"/>
      <c r="Q6" s="72" t="s">
        <v>4</v>
      </c>
      <c r="R6" s="73" t="s">
        <v>5</v>
      </c>
      <c r="S6" s="74" t="s">
        <v>45</v>
      </c>
      <c r="T6" s="75" t="s">
        <v>45</v>
      </c>
      <c r="U6" s="75" t="s">
        <v>45</v>
      </c>
      <c r="V6" s="76" t="s">
        <v>45</v>
      </c>
    </row>
    <row r="7" spans="1:22" ht="10.5">
      <c r="A7" s="136" t="s">
        <v>47</v>
      </c>
      <c r="B7" s="80" t="s">
        <v>7</v>
      </c>
      <c r="C7" s="22">
        <v>0.58</v>
      </c>
      <c r="D7" s="23"/>
      <c r="E7" s="23"/>
      <c r="F7" s="24"/>
      <c r="G7" s="17">
        <v>0.43</v>
      </c>
      <c r="H7" s="23"/>
      <c r="I7" s="23"/>
      <c r="J7" s="24"/>
      <c r="K7" s="17">
        <v>0.16</v>
      </c>
      <c r="L7" s="23"/>
      <c r="M7" s="23"/>
      <c r="N7" s="24"/>
      <c r="O7" s="17">
        <v>0.38</v>
      </c>
      <c r="P7" s="23"/>
      <c r="Q7" s="23"/>
      <c r="R7" s="34"/>
      <c r="S7" s="38" t="s">
        <v>25</v>
      </c>
      <c r="T7" s="39" t="s">
        <v>25</v>
      </c>
      <c r="U7" s="39" t="s">
        <v>25</v>
      </c>
      <c r="V7" s="40" t="s">
        <v>25</v>
      </c>
    </row>
    <row r="8" spans="1:22" ht="10.5">
      <c r="A8" s="137"/>
      <c r="B8" s="78" t="s">
        <v>8</v>
      </c>
      <c r="C8" s="18">
        <v>0.19</v>
      </c>
      <c r="D8" s="19"/>
      <c r="E8" s="19"/>
      <c r="F8" s="20"/>
      <c r="G8" s="21">
        <v>0.15</v>
      </c>
      <c r="H8" s="19"/>
      <c r="I8" s="19"/>
      <c r="J8" s="20"/>
      <c r="K8" s="21">
        <v>0.084</v>
      </c>
      <c r="L8" s="19"/>
      <c r="M8" s="19"/>
      <c r="N8" s="20"/>
      <c r="O8" s="21">
        <v>0.16</v>
      </c>
      <c r="P8" s="19"/>
      <c r="Q8" s="19"/>
      <c r="R8" s="33"/>
      <c r="S8" s="48" t="s">
        <v>25</v>
      </c>
      <c r="T8" s="49" t="s">
        <v>25</v>
      </c>
      <c r="U8" s="49" t="s">
        <v>25</v>
      </c>
      <c r="V8" s="50" t="s">
        <v>25</v>
      </c>
    </row>
    <row r="9" spans="1:22" ht="10.5">
      <c r="A9" s="137"/>
      <c r="B9" s="79" t="s">
        <v>6</v>
      </c>
      <c r="C9" s="88">
        <v>0.0015</v>
      </c>
      <c r="D9" s="25" t="s">
        <v>68</v>
      </c>
      <c r="E9" s="25"/>
      <c r="F9" s="117"/>
      <c r="G9" s="30">
        <v>0.0015</v>
      </c>
      <c r="H9" s="25" t="s">
        <v>68</v>
      </c>
      <c r="I9" s="25"/>
      <c r="J9" s="117"/>
      <c r="K9" s="21">
        <v>0.003</v>
      </c>
      <c r="L9" s="118" t="s">
        <v>69</v>
      </c>
      <c r="M9" s="25"/>
      <c r="N9" s="117"/>
      <c r="O9" s="21">
        <v>0.003</v>
      </c>
      <c r="P9" s="25" t="s">
        <v>69</v>
      </c>
      <c r="Q9" s="25"/>
      <c r="R9" s="117"/>
      <c r="S9" s="96">
        <f>C9</f>
        <v>0.0015</v>
      </c>
      <c r="T9" s="97">
        <f>G9</f>
        <v>0.0015</v>
      </c>
      <c r="U9" s="97">
        <f>K9</f>
        <v>0.003</v>
      </c>
      <c r="V9" s="108">
        <f>O9</f>
        <v>0.003</v>
      </c>
    </row>
    <row r="10" spans="1:22" ht="10.5">
      <c r="A10" s="137"/>
      <c r="B10" s="79" t="s">
        <v>9</v>
      </c>
      <c r="C10" s="18">
        <v>0.009</v>
      </c>
      <c r="D10" s="19" t="s">
        <v>69</v>
      </c>
      <c r="E10" s="19"/>
      <c r="F10" s="20"/>
      <c r="G10" s="21">
        <v>0.006</v>
      </c>
      <c r="H10" s="25" t="s">
        <v>69</v>
      </c>
      <c r="I10" s="19"/>
      <c r="J10" s="20"/>
      <c r="K10" s="21">
        <v>0.016</v>
      </c>
      <c r="L10" s="19"/>
      <c r="M10" s="19"/>
      <c r="N10" s="20"/>
      <c r="O10" s="21">
        <v>0.018</v>
      </c>
      <c r="P10" s="19"/>
      <c r="Q10" s="19"/>
      <c r="R10" s="33"/>
      <c r="S10" s="96">
        <f>C10</f>
        <v>0.009</v>
      </c>
      <c r="T10" s="97">
        <f>G10</f>
        <v>0.006</v>
      </c>
      <c r="U10" s="97">
        <f>K10</f>
        <v>0.016</v>
      </c>
      <c r="V10" s="108">
        <f>O10</f>
        <v>0.018</v>
      </c>
    </row>
    <row r="11" spans="1:22" ht="10.5">
      <c r="A11" s="137"/>
      <c r="B11" s="78" t="s">
        <v>10</v>
      </c>
      <c r="C11" s="18">
        <v>0.008</v>
      </c>
      <c r="D11" s="25" t="s">
        <v>69</v>
      </c>
      <c r="E11" s="19"/>
      <c r="F11" s="20"/>
      <c r="G11" s="21">
        <v>0.008</v>
      </c>
      <c r="H11" s="25" t="s">
        <v>69</v>
      </c>
      <c r="I11" s="19"/>
      <c r="J11" s="20"/>
      <c r="K11" s="21">
        <v>0.015</v>
      </c>
      <c r="L11" s="19" t="s">
        <v>69</v>
      </c>
      <c r="M11" s="19"/>
      <c r="N11" s="20"/>
      <c r="O11" s="21">
        <v>0.021</v>
      </c>
      <c r="P11" s="19"/>
      <c r="Q11" s="19"/>
      <c r="R11" s="33"/>
      <c r="S11" s="96">
        <f>C11*0.1</f>
        <v>0.0008</v>
      </c>
      <c r="T11" s="97">
        <f>G11*0.1</f>
        <v>0.0008</v>
      </c>
      <c r="U11" s="97">
        <f>K11*0.1</f>
        <v>0.0015</v>
      </c>
      <c r="V11" s="108">
        <f>O11*0.1</f>
        <v>0.0021000000000000003</v>
      </c>
    </row>
    <row r="12" spans="1:22" ht="10.5">
      <c r="A12" s="137"/>
      <c r="B12" s="78" t="s">
        <v>11</v>
      </c>
      <c r="C12" s="18">
        <v>0.012</v>
      </c>
      <c r="D12" s="19" t="s">
        <v>69</v>
      </c>
      <c r="E12" s="19"/>
      <c r="F12" s="20"/>
      <c r="G12" s="21">
        <v>0.012</v>
      </c>
      <c r="H12" s="25" t="s">
        <v>69</v>
      </c>
      <c r="I12" s="19"/>
      <c r="J12" s="20"/>
      <c r="K12" s="21">
        <v>0.025</v>
      </c>
      <c r="L12" s="19"/>
      <c r="M12" s="19"/>
      <c r="N12" s="20"/>
      <c r="O12" s="21">
        <v>0.037</v>
      </c>
      <c r="P12" s="19"/>
      <c r="Q12" s="19"/>
      <c r="R12" s="33"/>
      <c r="S12" s="96">
        <f>C12*0.1</f>
        <v>0.0012000000000000001</v>
      </c>
      <c r="T12" s="97">
        <f>G12*0.1</f>
        <v>0.0012000000000000001</v>
      </c>
      <c r="U12" s="97">
        <f>K12*0.1</f>
        <v>0.0025000000000000005</v>
      </c>
      <c r="V12" s="108">
        <f>O12*0.1</f>
        <v>0.0037</v>
      </c>
    </row>
    <row r="13" spans="1:22" ht="10.5">
      <c r="A13" s="137"/>
      <c r="B13" s="79" t="s">
        <v>48</v>
      </c>
      <c r="C13" s="18">
        <v>0.008</v>
      </c>
      <c r="D13" s="19" t="s">
        <v>69</v>
      </c>
      <c r="E13" s="19"/>
      <c r="F13" s="20"/>
      <c r="G13" s="21">
        <v>0.009</v>
      </c>
      <c r="H13" s="25" t="s">
        <v>69</v>
      </c>
      <c r="I13" s="19"/>
      <c r="J13" s="20"/>
      <c r="K13" s="21">
        <v>0.018</v>
      </c>
      <c r="L13" s="19" t="s">
        <v>69</v>
      </c>
      <c r="M13" s="19"/>
      <c r="N13" s="20"/>
      <c r="O13" s="21">
        <v>0.035</v>
      </c>
      <c r="P13" s="19"/>
      <c r="Q13" s="19"/>
      <c r="R13" s="33"/>
      <c r="S13" s="96">
        <f>C13*0.1</f>
        <v>0.0008</v>
      </c>
      <c r="T13" s="97">
        <f>G13*0.1</f>
        <v>0.0009</v>
      </c>
      <c r="U13" s="97">
        <f>K13*0.1</f>
        <v>0.0018</v>
      </c>
      <c r="V13" s="108">
        <f>O13*0.1</f>
        <v>0.0035000000000000005</v>
      </c>
    </row>
    <row r="14" spans="1:22" ht="10.5">
      <c r="A14" s="137"/>
      <c r="B14" s="78" t="s">
        <v>12</v>
      </c>
      <c r="C14" s="18">
        <v>0.06</v>
      </c>
      <c r="D14" s="19"/>
      <c r="E14" s="19"/>
      <c r="F14" s="20"/>
      <c r="G14" s="21">
        <v>0.078</v>
      </c>
      <c r="H14" s="19"/>
      <c r="I14" s="19"/>
      <c r="J14" s="20"/>
      <c r="K14" s="21">
        <v>0.14</v>
      </c>
      <c r="L14" s="19"/>
      <c r="M14" s="19"/>
      <c r="N14" s="20"/>
      <c r="O14" s="21">
        <v>0.33</v>
      </c>
      <c r="P14" s="19"/>
      <c r="Q14" s="19"/>
      <c r="R14" s="33"/>
      <c r="S14" s="96">
        <f>C14*0.01</f>
        <v>0.0006</v>
      </c>
      <c r="T14" s="97">
        <f>G14*0.01</f>
        <v>0.00078</v>
      </c>
      <c r="U14" s="97">
        <f>K14*0.01</f>
        <v>0.0014000000000000002</v>
      </c>
      <c r="V14" s="108">
        <f>O14*0.01</f>
        <v>0.0033000000000000004</v>
      </c>
    </row>
    <row r="15" spans="1:22" ht="11.25" thickBot="1">
      <c r="A15" s="138"/>
      <c r="B15" s="91" t="s">
        <v>13</v>
      </c>
      <c r="C15" s="119">
        <v>0.16</v>
      </c>
      <c r="D15" s="120"/>
      <c r="E15" s="120"/>
      <c r="F15" s="121"/>
      <c r="G15" s="93">
        <v>0.23</v>
      </c>
      <c r="H15" s="120"/>
      <c r="I15" s="120"/>
      <c r="J15" s="121"/>
      <c r="K15" s="93">
        <v>0.26</v>
      </c>
      <c r="L15" s="120"/>
      <c r="M15" s="120"/>
      <c r="N15" s="121"/>
      <c r="O15" s="93">
        <v>1</v>
      </c>
      <c r="P15" s="120"/>
      <c r="Q15" s="120"/>
      <c r="R15" s="109"/>
      <c r="S15" s="122">
        <f>C15*0.0001</f>
        <v>1.6000000000000003E-05</v>
      </c>
      <c r="T15" s="123">
        <f>G15*0.0001</f>
        <v>2.3000000000000003E-05</v>
      </c>
      <c r="U15" s="123">
        <f>K15*0.0001</f>
        <v>2.6000000000000002E-05</v>
      </c>
      <c r="V15" s="124">
        <f>O15*0.0001</f>
        <v>0.0001</v>
      </c>
    </row>
    <row r="16" spans="1:22" ht="10.5">
      <c r="A16" s="136" t="s">
        <v>49</v>
      </c>
      <c r="B16" s="86" t="s">
        <v>15</v>
      </c>
      <c r="C16" s="22">
        <v>0.043</v>
      </c>
      <c r="D16" s="23"/>
      <c r="E16" s="23"/>
      <c r="F16" s="24"/>
      <c r="G16" s="17">
        <v>0.041</v>
      </c>
      <c r="H16" s="23"/>
      <c r="I16" s="23"/>
      <c r="J16" s="24"/>
      <c r="K16" s="17">
        <v>0.038</v>
      </c>
      <c r="L16" s="23"/>
      <c r="M16" s="23"/>
      <c r="N16" s="24"/>
      <c r="O16" s="17">
        <v>0.041</v>
      </c>
      <c r="P16" s="23"/>
      <c r="Q16" s="23"/>
      <c r="R16" s="34"/>
      <c r="S16" s="38" t="s">
        <v>25</v>
      </c>
      <c r="T16" s="39" t="s">
        <v>25</v>
      </c>
      <c r="U16" s="39" t="s">
        <v>25</v>
      </c>
      <c r="V16" s="40" t="s">
        <v>25</v>
      </c>
    </row>
    <row r="17" spans="1:22" ht="10.5">
      <c r="A17" s="137"/>
      <c r="B17" s="78" t="s">
        <v>14</v>
      </c>
      <c r="C17" s="18">
        <v>0.021</v>
      </c>
      <c r="D17" s="19"/>
      <c r="E17" s="19"/>
      <c r="F17" s="20"/>
      <c r="G17" s="21">
        <v>0.017</v>
      </c>
      <c r="H17" s="19"/>
      <c r="I17" s="19"/>
      <c r="J17" s="20"/>
      <c r="K17" s="21">
        <v>0.02</v>
      </c>
      <c r="L17" s="19"/>
      <c r="M17" s="19"/>
      <c r="N17" s="20"/>
      <c r="O17" s="21">
        <v>0.025</v>
      </c>
      <c r="P17" s="19"/>
      <c r="Q17" s="19"/>
      <c r="R17" s="33"/>
      <c r="S17" s="96">
        <f>C17*0.1</f>
        <v>0.0021000000000000003</v>
      </c>
      <c r="T17" s="97">
        <f>G17*0.1</f>
        <v>0.0017000000000000001</v>
      </c>
      <c r="U17" s="97">
        <f>K17*0.1</f>
        <v>0.002</v>
      </c>
      <c r="V17" s="108">
        <f>O17*0.1</f>
        <v>0.0025000000000000005</v>
      </c>
    </row>
    <row r="18" spans="1:22" ht="10.5">
      <c r="A18" s="137"/>
      <c r="B18" s="82" t="s">
        <v>16</v>
      </c>
      <c r="C18" s="18">
        <v>0.048</v>
      </c>
      <c r="D18" s="19"/>
      <c r="E18" s="19"/>
      <c r="F18" s="20"/>
      <c r="G18" s="21">
        <v>0.044</v>
      </c>
      <c r="H18" s="19"/>
      <c r="I18" s="19"/>
      <c r="J18" s="20"/>
      <c r="K18" s="21">
        <v>0.058</v>
      </c>
      <c r="L18" s="19"/>
      <c r="M18" s="19"/>
      <c r="N18" s="20"/>
      <c r="O18" s="21">
        <v>0.068</v>
      </c>
      <c r="P18" s="19"/>
      <c r="Q18" s="19"/>
      <c r="R18" s="33"/>
      <c r="S18" s="96">
        <f>C18*0.05</f>
        <v>0.0024000000000000002</v>
      </c>
      <c r="T18" s="97">
        <f>G18*0.05</f>
        <v>0.0022</v>
      </c>
      <c r="U18" s="97">
        <f>K18*0.05</f>
        <v>0.0029000000000000002</v>
      </c>
      <c r="V18" s="108">
        <f>O18*0.05</f>
        <v>0.0034000000000000002</v>
      </c>
    </row>
    <row r="19" spans="1:22" ht="10.5">
      <c r="A19" s="137"/>
      <c r="B19" s="82" t="s">
        <v>17</v>
      </c>
      <c r="C19" s="18">
        <v>0.036</v>
      </c>
      <c r="D19" s="19"/>
      <c r="E19" s="19"/>
      <c r="F19" s="20"/>
      <c r="G19" s="21">
        <v>0.038</v>
      </c>
      <c r="H19" s="19"/>
      <c r="I19" s="19"/>
      <c r="J19" s="20"/>
      <c r="K19" s="21">
        <v>0.056</v>
      </c>
      <c r="L19" s="19"/>
      <c r="M19" s="19"/>
      <c r="N19" s="20"/>
      <c r="O19" s="21">
        <v>0.065</v>
      </c>
      <c r="P19" s="19"/>
      <c r="Q19" s="19"/>
      <c r="R19" s="33"/>
      <c r="S19" s="96">
        <f>C19*0.5</f>
        <v>0.018</v>
      </c>
      <c r="T19" s="97">
        <f>G19*0.5</f>
        <v>0.019</v>
      </c>
      <c r="U19" s="97">
        <f>K19*0.5</f>
        <v>0.028</v>
      </c>
      <c r="V19" s="108">
        <f>O19*0.5</f>
        <v>0.0325</v>
      </c>
    </row>
    <row r="20" spans="1:22" ht="10.5">
      <c r="A20" s="137"/>
      <c r="B20" s="82" t="s">
        <v>18</v>
      </c>
      <c r="C20" s="18">
        <v>0.047</v>
      </c>
      <c r="D20" s="19"/>
      <c r="E20" s="19"/>
      <c r="F20" s="20"/>
      <c r="G20" s="21">
        <v>0.046</v>
      </c>
      <c r="H20" s="19"/>
      <c r="I20" s="19"/>
      <c r="J20" s="20"/>
      <c r="K20" s="21">
        <v>0.073</v>
      </c>
      <c r="L20" s="19"/>
      <c r="M20" s="19"/>
      <c r="N20" s="20"/>
      <c r="O20" s="21">
        <v>0.085</v>
      </c>
      <c r="P20" s="19"/>
      <c r="Q20" s="19"/>
      <c r="R20" s="33"/>
      <c r="S20" s="96">
        <f>C20*0.1</f>
        <v>0.0047</v>
      </c>
      <c r="T20" s="97">
        <f>G20*0.1</f>
        <v>0.0046</v>
      </c>
      <c r="U20" s="97">
        <f>K20*0.1</f>
        <v>0.0073</v>
      </c>
      <c r="V20" s="108">
        <f>O20*0.1</f>
        <v>0.0085</v>
      </c>
    </row>
    <row r="21" spans="1:22" ht="10.5">
      <c r="A21" s="137"/>
      <c r="B21" s="82" t="s">
        <v>19</v>
      </c>
      <c r="C21" s="18">
        <v>0.041</v>
      </c>
      <c r="D21" s="25"/>
      <c r="E21" s="19"/>
      <c r="F21" s="20"/>
      <c r="G21" s="21">
        <v>0.039</v>
      </c>
      <c r="H21" s="25"/>
      <c r="I21" s="19"/>
      <c r="J21" s="20"/>
      <c r="K21" s="21">
        <v>0.066</v>
      </c>
      <c r="L21" s="19"/>
      <c r="M21" s="19"/>
      <c r="N21" s="20"/>
      <c r="O21" s="21">
        <v>0.077</v>
      </c>
      <c r="P21" s="19"/>
      <c r="Q21" s="19"/>
      <c r="R21" s="33"/>
      <c r="S21" s="96">
        <f>C21*0.1</f>
        <v>0.0041</v>
      </c>
      <c r="T21" s="97">
        <f>G21*0.1</f>
        <v>0.0039000000000000003</v>
      </c>
      <c r="U21" s="97">
        <f>K21*0.1</f>
        <v>0.006600000000000001</v>
      </c>
      <c r="V21" s="108">
        <f>O21*0.1</f>
        <v>0.0077</v>
      </c>
    </row>
    <row r="22" spans="1:22" ht="10.5">
      <c r="A22" s="137"/>
      <c r="B22" s="82" t="s">
        <v>20</v>
      </c>
      <c r="C22" s="18">
        <v>0.003</v>
      </c>
      <c r="D22" s="25" t="s">
        <v>68</v>
      </c>
      <c r="E22" s="19"/>
      <c r="F22" s="20"/>
      <c r="G22" s="21">
        <v>0.003</v>
      </c>
      <c r="H22" s="25" t="s">
        <v>68</v>
      </c>
      <c r="I22" s="19"/>
      <c r="J22" s="20"/>
      <c r="K22" s="21">
        <v>0.007</v>
      </c>
      <c r="L22" s="25" t="s">
        <v>69</v>
      </c>
      <c r="M22" s="19"/>
      <c r="N22" s="20"/>
      <c r="O22" s="21">
        <v>0.008</v>
      </c>
      <c r="P22" s="25" t="s">
        <v>69</v>
      </c>
      <c r="Q22" s="19"/>
      <c r="R22" s="33"/>
      <c r="S22" s="96">
        <f>C22*0.1</f>
        <v>0.00030000000000000003</v>
      </c>
      <c r="T22" s="97">
        <f>G22*0.1</f>
        <v>0.00030000000000000003</v>
      </c>
      <c r="U22" s="97">
        <f>K22*0.1</f>
        <v>0.0007000000000000001</v>
      </c>
      <c r="V22" s="108">
        <f>O22*0.1</f>
        <v>0.0008</v>
      </c>
    </row>
    <row r="23" spans="1:22" ht="10.5">
      <c r="A23" s="137"/>
      <c r="B23" s="82" t="s">
        <v>21</v>
      </c>
      <c r="C23" s="18">
        <v>0.055</v>
      </c>
      <c r="D23" s="25"/>
      <c r="E23" s="19"/>
      <c r="F23" s="20"/>
      <c r="G23" s="21">
        <v>0.047</v>
      </c>
      <c r="H23" s="19"/>
      <c r="I23" s="19"/>
      <c r="J23" s="20"/>
      <c r="K23" s="21">
        <v>0.073</v>
      </c>
      <c r="L23" s="19"/>
      <c r="M23" s="19"/>
      <c r="N23" s="20"/>
      <c r="O23" s="21">
        <v>0.093</v>
      </c>
      <c r="P23" s="19"/>
      <c r="Q23" s="19"/>
      <c r="R23" s="33"/>
      <c r="S23" s="96">
        <f>C23*0.1</f>
        <v>0.0055000000000000005</v>
      </c>
      <c r="T23" s="97">
        <f>G23*0.1</f>
        <v>0.0047</v>
      </c>
      <c r="U23" s="97">
        <f>K23*0.1</f>
        <v>0.0073</v>
      </c>
      <c r="V23" s="108">
        <f>O23*0.1</f>
        <v>0.009300000000000001</v>
      </c>
    </row>
    <row r="24" spans="1:22" ht="10.5">
      <c r="A24" s="137"/>
      <c r="B24" s="82" t="s">
        <v>22</v>
      </c>
      <c r="C24" s="18">
        <v>0.12</v>
      </c>
      <c r="D24" s="19"/>
      <c r="E24" s="19"/>
      <c r="F24" s="20"/>
      <c r="G24" s="21">
        <v>0.13</v>
      </c>
      <c r="H24" s="19"/>
      <c r="I24" s="19"/>
      <c r="J24" s="20"/>
      <c r="K24" s="21">
        <v>0.23</v>
      </c>
      <c r="L24" s="19"/>
      <c r="M24" s="19"/>
      <c r="N24" s="20"/>
      <c r="O24" s="21">
        <v>0.29</v>
      </c>
      <c r="P24" s="19"/>
      <c r="Q24" s="19"/>
      <c r="R24" s="33"/>
      <c r="S24" s="96">
        <f>C24*0.01</f>
        <v>0.0012</v>
      </c>
      <c r="T24" s="97">
        <f>G24*0.01</f>
        <v>0.0013000000000000002</v>
      </c>
      <c r="U24" s="97">
        <f>K24*0.01</f>
        <v>0.0023</v>
      </c>
      <c r="V24" s="108">
        <f>O24*0.01</f>
        <v>0.0029</v>
      </c>
    </row>
    <row r="25" spans="1:22" ht="10.5">
      <c r="A25" s="137"/>
      <c r="B25" s="82" t="s">
        <v>23</v>
      </c>
      <c r="C25" s="18">
        <v>0.018</v>
      </c>
      <c r="D25" s="25" t="s">
        <v>69</v>
      </c>
      <c r="E25" s="19"/>
      <c r="F25" s="20"/>
      <c r="G25" s="21">
        <v>0.022</v>
      </c>
      <c r="H25" s="25"/>
      <c r="I25" s="19"/>
      <c r="J25" s="20"/>
      <c r="K25" s="21">
        <v>0.032</v>
      </c>
      <c r="L25" s="19"/>
      <c r="M25" s="19"/>
      <c r="N25" s="20"/>
      <c r="O25" s="21">
        <v>0.041</v>
      </c>
      <c r="P25" s="19"/>
      <c r="Q25" s="19"/>
      <c r="R25" s="33"/>
      <c r="S25" s="96">
        <f>C25*0.01</f>
        <v>0.00017999999999999998</v>
      </c>
      <c r="T25" s="97">
        <f>G25*0.01</f>
        <v>0.00021999999999999998</v>
      </c>
      <c r="U25" s="97">
        <f>K25*0.01</f>
        <v>0.00032</v>
      </c>
      <c r="V25" s="108">
        <f>O25*0.01</f>
        <v>0.00041000000000000005</v>
      </c>
    </row>
    <row r="26" spans="1:22" ht="11.25" thickBot="1">
      <c r="A26" s="138"/>
      <c r="B26" s="125" t="s">
        <v>24</v>
      </c>
      <c r="C26" s="119">
        <v>0.078</v>
      </c>
      <c r="D26" s="92"/>
      <c r="E26" s="120"/>
      <c r="F26" s="121"/>
      <c r="G26" s="93">
        <v>0.11</v>
      </c>
      <c r="H26" s="92"/>
      <c r="I26" s="120"/>
      <c r="J26" s="121"/>
      <c r="K26" s="93">
        <v>0.15</v>
      </c>
      <c r="L26" s="120"/>
      <c r="M26" s="120"/>
      <c r="N26" s="121"/>
      <c r="O26" s="93">
        <v>0.2</v>
      </c>
      <c r="P26" s="120"/>
      <c r="Q26" s="120"/>
      <c r="R26" s="109"/>
      <c r="S26" s="122">
        <f>C26*0.0001</f>
        <v>7.8E-06</v>
      </c>
      <c r="T26" s="123">
        <f>G26*0.0001</f>
        <v>1.1000000000000001E-05</v>
      </c>
      <c r="U26" s="123">
        <f>K26*0.0001</f>
        <v>1.5E-05</v>
      </c>
      <c r="V26" s="124">
        <f>O26*0.0001</f>
        <v>2E-05</v>
      </c>
    </row>
    <row r="27" spans="1:22" ht="10.5">
      <c r="A27" s="136" t="s">
        <v>50</v>
      </c>
      <c r="B27" s="81" t="s">
        <v>29</v>
      </c>
      <c r="C27" s="18">
        <v>0.19</v>
      </c>
      <c r="D27" s="19"/>
      <c r="E27" s="19"/>
      <c r="F27" s="20"/>
      <c r="G27" s="21">
        <v>0.062</v>
      </c>
      <c r="H27" s="19"/>
      <c r="I27" s="19"/>
      <c r="J27" s="20"/>
      <c r="K27" s="21">
        <v>0.021</v>
      </c>
      <c r="L27" s="19"/>
      <c r="M27" s="19"/>
      <c r="N27" s="20"/>
      <c r="O27" s="21">
        <v>0.026</v>
      </c>
      <c r="P27" s="19"/>
      <c r="Q27" s="19"/>
      <c r="R27" s="33"/>
      <c r="S27" s="41">
        <f>C27*0.0001</f>
        <v>1.9E-05</v>
      </c>
      <c r="T27" s="37">
        <f>G27*0.0001</f>
        <v>6.2E-06</v>
      </c>
      <c r="U27" s="37">
        <f>K27*0.0001</f>
        <v>2.1000000000000002E-06</v>
      </c>
      <c r="V27" s="42">
        <f>O27*0.0001</f>
        <v>2.6E-06</v>
      </c>
    </row>
    <row r="28" spans="1:22" ht="10.5">
      <c r="A28" s="137"/>
      <c r="B28" s="87" t="s">
        <v>28</v>
      </c>
      <c r="C28" s="26">
        <v>3.5</v>
      </c>
      <c r="D28" s="27"/>
      <c r="E28" s="27"/>
      <c r="F28" s="28"/>
      <c r="G28" s="29">
        <v>0.68</v>
      </c>
      <c r="H28" s="27"/>
      <c r="I28" s="27"/>
      <c r="J28" s="28"/>
      <c r="K28" s="29">
        <v>0.095</v>
      </c>
      <c r="L28" s="27"/>
      <c r="M28" s="27"/>
      <c r="N28" s="28"/>
      <c r="O28" s="29">
        <v>0.11</v>
      </c>
      <c r="P28" s="27"/>
      <c r="Q28" s="27"/>
      <c r="R28" s="35"/>
      <c r="S28" s="41">
        <f>C28*0.0001</f>
        <v>0.00035</v>
      </c>
      <c r="T28" s="37">
        <f>G28*0.0001</f>
        <v>6.800000000000001E-05</v>
      </c>
      <c r="U28" s="37">
        <f>K28*0.0001</f>
        <v>9.5E-06</v>
      </c>
      <c r="V28" s="42">
        <f>O28*0.0001</f>
        <v>1.1000000000000001E-05</v>
      </c>
    </row>
    <row r="29" spans="1:22" ht="10.5">
      <c r="A29" s="137"/>
      <c r="B29" s="81" t="s">
        <v>30</v>
      </c>
      <c r="C29" s="18">
        <v>0.04</v>
      </c>
      <c r="D29" s="19"/>
      <c r="E29" s="19"/>
      <c r="F29" s="20"/>
      <c r="G29" s="21">
        <v>0.054</v>
      </c>
      <c r="H29" s="19"/>
      <c r="I29" s="19"/>
      <c r="J29" s="20"/>
      <c r="K29" s="21">
        <v>0.036</v>
      </c>
      <c r="L29" s="19"/>
      <c r="M29" s="19"/>
      <c r="N29" s="20"/>
      <c r="O29" s="21">
        <v>0.035</v>
      </c>
      <c r="P29" s="19"/>
      <c r="Q29" s="19"/>
      <c r="R29" s="33"/>
      <c r="S29" s="96">
        <f>C29*0.1</f>
        <v>0.004</v>
      </c>
      <c r="T29" s="97">
        <f>G29*0.1</f>
        <v>0.0054</v>
      </c>
      <c r="U29" s="37">
        <f>K29*0.1</f>
        <v>0.0036</v>
      </c>
      <c r="V29" s="42">
        <f>O29*0.1</f>
        <v>0.0035000000000000005</v>
      </c>
    </row>
    <row r="30" spans="1:22" ht="10.5">
      <c r="A30" s="137"/>
      <c r="B30" s="81" t="s">
        <v>31</v>
      </c>
      <c r="C30" s="18">
        <v>0.006</v>
      </c>
      <c r="D30" s="25" t="s">
        <v>69</v>
      </c>
      <c r="E30" s="19"/>
      <c r="F30" s="20"/>
      <c r="G30" s="21">
        <v>0.01</v>
      </c>
      <c r="H30" s="25" t="s">
        <v>69</v>
      </c>
      <c r="I30" s="19"/>
      <c r="J30" s="20"/>
      <c r="K30" s="21">
        <v>0.009</v>
      </c>
      <c r="L30" s="25" t="s">
        <v>69</v>
      </c>
      <c r="M30" s="19"/>
      <c r="N30" s="20"/>
      <c r="O30" s="21">
        <v>0.013</v>
      </c>
      <c r="P30" s="19" t="s">
        <v>69</v>
      </c>
      <c r="Q30" s="19"/>
      <c r="R30" s="33"/>
      <c r="S30" s="41">
        <f>C30*0.01</f>
        <v>6E-05</v>
      </c>
      <c r="T30" s="37">
        <f>G30*0.01</f>
        <v>0.0001</v>
      </c>
      <c r="U30" s="37">
        <f>K30*0.01</f>
        <v>8.999999999999999E-05</v>
      </c>
      <c r="V30" s="42">
        <f>O30*0.01</f>
        <v>0.00013</v>
      </c>
    </row>
    <row r="31" spans="1:22" ht="10.5">
      <c r="A31" s="137"/>
      <c r="B31" s="87" t="s">
        <v>35</v>
      </c>
      <c r="C31" s="26">
        <v>0.17</v>
      </c>
      <c r="D31" s="27"/>
      <c r="E31" s="27"/>
      <c r="F31" s="28"/>
      <c r="G31" s="29">
        <v>0.066</v>
      </c>
      <c r="H31" s="27"/>
      <c r="I31" s="27"/>
      <c r="J31" s="28"/>
      <c r="K31" s="29">
        <v>0.012</v>
      </c>
      <c r="L31" s="27" t="s">
        <v>69</v>
      </c>
      <c r="M31" s="27"/>
      <c r="N31" s="28"/>
      <c r="O31" s="29">
        <v>0.017</v>
      </c>
      <c r="P31" s="27" t="s">
        <v>69</v>
      </c>
      <c r="Q31" s="27"/>
      <c r="R31" s="35"/>
      <c r="S31" s="41">
        <f>C31*0.0001</f>
        <v>1.7000000000000003E-05</v>
      </c>
      <c r="T31" s="37">
        <f>G31*0.0001</f>
        <v>6.6E-06</v>
      </c>
      <c r="U31" s="37">
        <f>K31*0.0001</f>
        <v>1.2000000000000002E-06</v>
      </c>
      <c r="V31" s="42">
        <f>O31*0.0001</f>
        <v>1.7000000000000002E-06</v>
      </c>
    </row>
    <row r="32" spans="1:22" ht="10.5">
      <c r="A32" s="137"/>
      <c r="B32" s="81" t="s">
        <v>34</v>
      </c>
      <c r="C32" s="18">
        <v>5.4</v>
      </c>
      <c r="D32" s="19"/>
      <c r="E32" s="19"/>
      <c r="F32" s="20"/>
      <c r="G32" s="21">
        <v>2.3</v>
      </c>
      <c r="H32" s="19"/>
      <c r="I32" s="19"/>
      <c r="J32" s="20"/>
      <c r="K32" s="21">
        <v>0.29</v>
      </c>
      <c r="L32" s="19"/>
      <c r="M32" s="19"/>
      <c r="N32" s="20"/>
      <c r="O32" s="21">
        <v>0.33</v>
      </c>
      <c r="P32" s="19"/>
      <c r="Q32" s="19"/>
      <c r="R32" s="33"/>
      <c r="S32" s="41">
        <f>C32*0.0001</f>
        <v>0.0005400000000000001</v>
      </c>
      <c r="T32" s="37">
        <f>G32*0.0001</f>
        <v>0.00022999999999999998</v>
      </c>
      <c r="U32" s="37">
        <f>K32*0.0001</f>
        <v>2.9E-05</v>
      </c>
      <c r="V32" s="42">
        <f>O32*0.0001</f>
        <v>3.3E-05</v>
      </c>
    </row>
    <row r="33" spans="1:22" ht="10.5">
      <c r="A33" s="137"/>
      <c r="B33" s="87" t="s">
        <v>32</v>
      </c>
      <c r="C33" s="26">
        <v>3</v>
      </c>
      <c r="D33" s="27"/>
      <c r="E33" s="27"/>
      <c r="F33" s="28"/>
      <c r="G33" s="29">
        <v>0.86</v>
      </c>
      <c r="H33" s="27"/>
      <c r="I33" s="27"/>
      <c r="J33" s="28"/>
      <c r="K33" s="29">
        <v>0.12</v>
      </c>
      <c r="L33" s="27"/>
      <c r="M33" s="27"/>
      <c r="N33" s="28"/>
      <c r="O33" s="29">
        <v>0.12</v>
      </c>
      <c r="P33" s="27"/>
      <c r="Q33" s="27"/>
      <c r="R33" s="35"/>
      <c r="S33" s="41">
        <f>C33*0.0001</f>
        <v>0.00030000000000000003</v>
      </c>
      <c r="T33" s="37">
        <f>G33*0.0001</f>
        <v>8.6E-05</v>
      </c>
      <c r="U33" s="37">
        <f>K33*0.0001</f>
        <v>1.2E-05</v>
      </c>
      <c r="V33" s="42">
        <f>O33*0.0001</f>
        <v>1.2E-05</v>
      </c>
    </row>
    <row r="34" spans="1:22" ht="10.5">
      <c r="A34" s="137"/>
      <c r="B34" s="81" t="s">
        <v>33</v>
      </c>
      <c r="C34" s="18">
        <v>0.31</v>
      </c>
      <c r="D34" s="19"/>
      <c r="E34" s="19"/>
      <c r="F34" s="20"/>
      <c r="G34" s="21">
        <v>0.078</v>
      </c>
      <c r="H34" s="19"/>
      <c r="I34" s="19"/>
      <c r="J34" s="20"/>
      <c r="K34" s="21">
        <v>0.019</v>
      </c>
      <c r="L34" s="19" t="s">
        <v>69</v>
      </c>
      <c r="M34" s="19"/>
      <c r="N34" s="20"/>
      <c r="O34" s="21">
        <v>0.019</v>
      </c>
      <c r="P34" s="19" t="s">
        <v>69</v>
      </c>
      <c r="Q34" s="19"/>
      <c r="R34" s="33"/>
      <c r="S34" s="41">
        <f>C34*0.0005</f>
        <v>0.000155</v>
      </c>
      <c r="T34" s="37">
        <f>G34*0.0005</f>
        <v>3.9E-05</v>
      </c>
      <c r="U34" s="37">
        <f>K34*0.0005</f>
        <v>9.5E-06</v>
      </c>
      <c r="V34" s="42">
        <f>O34*0.0005</f>
        <v>9.5E-06</v>
      </c>
    </row>
    <row r="35" spans="1:22" ht="10.5">
      <c r="A35" s="137"/>
      <c r="B35" s="81" t="s">
        <v>38</v>
      </c>
      <c r="C35" s="18">
        <v>0.059</v>
      </c>
      <c r="D35" s="19"/>
      <c r="E35" s="19"/>
      <c r="F35" s="20"/>
      <c r="G35" s="21">
        <v>0.077</v>
      </c>
      <c r="H35" s="19"/>
      <c r="I35" s="19"/>
      <c r="J35" s="20"/>
      <c r="K35" s="21">
        <v>0.012</v>
      </c>
      <c r="L35" s="19" t="s">
        <v>69</v>
      </c>
      <c r="M35" s="19"/>
      <c r="N35" s="20"/>
      <c r="O35" s="21">
        <v>0.015</v>
      </c>
      <c r="P35" s="19" t="s">
        <v>69</v>
      </c>
      <c r="Q35" s="19"/>
      <c r="R35" s="33"/>
      <c r="S35" s="41">
        <f>C35*0.00001</f>
        <v>5.900000000000001E-07</v>
      </c>
      <c r="T35" s="37">
        <f>G35*0.00001</f>
        <v>7.7E-07</v>
      </c>
      <c r="U35" s="37">
        <f>K35*0.00001</f>
        <v>1.2000000000000002E-07</v>
      </c>
      <c r="V35" s="42">
        <f>O35*0.00001</f>
        <v>1.5000000000000002E-07</v>
      </c>
    </row>
    <row r="36" spans="1:22" ht="10.5">
      <c r="A36" s="137"/>
      <c r="B36" s="81" t="s">
        <v>36</v>
      </c>
      <c r="C36" s="18">
        <v>0.13</v>
      </c>
      <c r="D36" s="19"/>
      <c r="E36" s="19"/>
      <c r="F36" s="20"/>
      <c r="G36" s="21">
        <v>0.13</v>
      </c>
      <c r="H36" s="19"/>
      <c r="I36" s="19"/>
      <c r="J36" s="20"/>
      <c r="K36" s="21">
        <v>0.039</v>
      </c>
      <c r="L36" s="19"/>
      <c r="M36" s="19"/>
      <c r="N36" s="20"/>
      <c r="O36" s="21">
        <v>0.04</v>
      </c>
      <c r="P36" s="19"/>
      <c r="Q36" s="19"/>
      <c r="R36" s="33"/>
      <c r="S36" s="96">
        <f>C36*0.0005</f>
        <v>6.500000000000001E-05</v>
      </c>
      <c r="T36" s="97">
        <f>G36*0.0005</f>
        <v>6.500000000000001E-05</v>
      </c>
      <c r="U36" s="97">
        <f>K36*0.0005</f>
        <v>1.95E-05</v>
      </c>
      <c r="V36" s="108">
        <f>O36*0.0005</f>
        <v>2E-05</v>
      </c>
    </row>
    <row r="37" spans="1:22" ht="10.5">
      <c r="A37" s="137"/>
      <c r="B37" s="81" t="s">
        <v>37</v>
      </c>
      <c r="C37" s="18">
        <v>0.039</v>
      </c>
      <c r="D37" s="19"/>
      <c r="E37" s="19"/>
      <c r="F37" s="20"/>
      <c r="G37" s="21">
        <v>0.049</v>
      </c>
      <c r="H37" s="19"/>
      <c r="I37" s="19"/>
      <c r="J37" s="20"/>
      <c r="K37" s="21">
        <v>0.016</v>
      </c>
      <c r="L37" s="19" t="s">
        <v>69</v>
      </c>
      <c r="M37" s="19"/>
      <c r="N37" s="20"/>
      <c r="O37" s="21">
        <v>0.014</v>
      </c>
      <c r="P37" s="19" t="s">
        <v>69</v>
      </c>
      <c r="Q37" s="19"/>
      <c r="R37" s="33"/>
      <c r="S37" s="41">
        <f>C37*0.0005</f>
        <v>1.95E-05</v>
      </c>
      <c r="T37" s="37">
        <f>G37*0.0005</f>
        <v>2.4500000000000003E-05</v>
      </c>
      <c r="U37" s="37">
        <f>K37*0.0005</f>
        <v>8E-06</v>
      </c>
      <c r="V37" s="42">
        <f>O37*0.0005</f>
        <v>7E-06</v>
      </c>
    </row>
    <row r="38" spans="1:22" ht="11.25" thickBot="1">
      <c r="A38" s="138"/>
      <c r="B38" s="81" t="s">
        <v>39</v>
      </c>
      <c r="C38" s="18">
        <v>0.008</v>
      </c>
      <c r="D38" s="25" t="s">
        <v>69</v>
      </c>
      <c r="E38" s="19"/>
      <c r="F38" s="20"/>
      <c r="G38" s="30">
        <v>0.013</v>
      </c>
      <c r="H38" s="25" t="s">
        <v>69</v>
      </c>
      <c r="I38" s="19"/>
      <c r="J38" s="20"/>
      <c r="K38" s="21">
        <v>0.014</v>
      </c>
      <c r="L38" s="19" t="s">
        <v>69</v>
      </c>
      <c r="M38" s="19"/>
      <c r="N38" s="20"/>
      <c r="O38" s="21">
        <v>0.016</v>
      </c>
      <c r="P38" s="19" t="s">
        <v>69</v>
      </c>
      <c r="Q38" s="19"/>
      <c r="R38" s="109"/>
      <c r="S38" s="57">
        <f>C38*0.0001</f>
        <v>8.000000000000001E-07</v>
      </c>
      <c r="T38" s="58">
        <f>G38*0.0001</f>
        <v>1.3E-06</v>
      </c>
      <c r="U38" s="58">
        <f>K38*0.0001</f>
        <v>1.4000000000000001E-06</v>
      </c>
      <c r="V38" s="59">
        <f>O38*0.0001</f>
        <v>1.6000000000000001E-06</v>
      </c>
    </row>
    <row r="39" spans="1:22" ht="10.5">
      <c r="A39" s="139" t="s">
        <v>51</v>
      </c>
      <c r="B39" s="83" t="s">
        <v>52</v>
      </c>
      <c r="C39" s="16">
        <v>0.92</v>
      </c>
      <c r="D39" s="10" t="s">
        <v>25</v>
      </c>
      <c r="E39" s="10" t="s">
        <v>25</v>
      </c>
      <c r="F39" s="11" t="s">
        <v>25</v>
      </c>
      <c r="G39" s="17">
        <v>0.68</v>
      </c>
      <c r="H39" s="10" t="s">
        <v>25</v>
      </c>
      <c r="I39" s="10" t="s">
        <v>25</v>
      </c>
      <c r="J39" s="11" t="s">
        <v>25</v>
      </c>
      <c r="K39" s="17">
        <v>0.36</v>
      </c>
      <c r="L39" s="10" t="s">
        <v>25</v>
      </c>
      <c r="M39" s="10" t="s">
        <v>25</v>
      </c>
      <c r="N39" s="11" t="s">
        <v>25</v>
      </c>
      <c r="O39" s="17">
        <v>0.68</v>
      </c>
      <c r="P39" s="10" t="s">
        <v>25</v>
      </c>
      <c r="Q39" s="10" t="s">
        <v>25</v>
      </c>
      <c r="R39" s="107" t="s">
        <v>25</v>
      </c>
      <c r="S39" s="51" t="s">
        <v>25</v>
      </c>
      <c r="T39" s="52" t="s">
        <v>25</v>
      </c>
      <c r="U39" s="52" t="s">
        <v>25</v>
      </c>
      <c r="V39" s="53" t="s">
        <v>25</v>
      </c>
    </row>
    <row r="40" spans="1:22" ht="10.5">
      <c r="A40" s="140"/>
      <c r="B40" s="84" t="s">
        <v>53</v>
      </c>
      <c r="C40" s="18">
        <v>0.22</v>
      </c>
      <c r="D40" s="12" t="s">
        <v>25</v>
      </c>
      <c r="E40" s="12" t="s">
        <v>25</v>
      </c>
      <c r="F40" s="13" t="s">
        <v>25</v>
      </c>
      <c r="G40" s="21">
        <v>0.23</v>
      </c>
      <c r="H40" s="12" t="s">
        <v>25</v>
      </c>
      <c r="I40" s="12" t="s">
        <v>25</v>
      </c>
      <c r="J40" s="13" t="s">
        <v>25</v>
      </c>
      <c r="K40" s="21">
        <v>0.32</v>
      </c>
      <c r="L40" s="12" t="s">
        <v>25</v>
      </c>
      <c r="M40" s="12" t="s">
        <v>25</v>
      </c>
      <c r="N40" s="13" t="s">
        <v>25</v>
      </c>
      <c r="O40" s="21">
        <v>0.36</v>
      </c>
      <c r="P40" s="12" t="s">
        <v>25</v>
      </c>
      <c r="Q40" s="12" t="s">
        <v>25</v>
      </c>
      <c r="R40" s="36" t="s">
        <v>25</v>
      </c>
      <c r="S40" s="51" t="s">
        <v>25</v>
      </c>
      <c r="T40" s="52" t="s">
        <v>25</v>
      </c>
      <c r="U40" s="52" t="s">
        <v>25</v>
      </c>
      <c r="V40" s="53" t="s">
        <v>25</v>
      </c>
    </row>
    <row r="41" spans="1:22" ht="10.5">
      <c r="A41" s="140"/>
      <c r="B41" s="81" t="s">
        <v>54</v>
      </c>
      <c r="C41" s="18">
        <v>0.19</v>
      </c>
      <c r="D41" s="12" t="s">
        <v>25</v>
      </c>
      <c r="E41" s="12" t="s">
        <v>25</v>
      </c>
      <c r="F41" s="13" t="s">
        <v>25</v>
      </c>
      <c r="G41" s="21">
        <v>0.22</v>
      </c>
      <c r="H41" s="12" t="s">
        <v>25</v>
      </c>
      <c r="I41" s="12" t="s">
        <v>25</v>
      </c>
      <c r="J41" s="13" t="s">
        <v>25</v>
      </c>
      <c r="K41" s="21">
        <v>0.38</v>
      </c>
      <c r="L41" s="12" t="s">
        <v>25</v>
      </c>
      <c r="M41" s="12" t="s">
        <v>25</v>
      </c>
      <c r="N41" s="13" t="s">
        <v>25</v>
      </c>
      <c r="O41" s="21">
        <v>0.53</v>
      </c>
      <c r="P41" s="12" t="s">
        <v>25</v>
      </c>
      <c r="Q41" s="12" t="s">
        <v>25</v>
      </c>
      <c r="R41" s="36" t="s">
        <v>25</v>
      </c>
      <c r="S41" s="51" t="s">
        <v>25</v>
      </c>
      <c r="T41" s="52" t="s">
        <v>25</v>
      </c>
      <c r="U41" s="52" t="s">
        <v>25</v>
      </c>
      <c r="V41" s="53" t="s">
        <v>25</v>
      </c>
    </row>
    <row r="42" spans="1:22" ht="10.5">
      <c r="A42" s="140"/>
      <c r="B42" s="84" t="s">
        <v>55</v>
      </c>
      <c r="C42" s="18">
        <v>0.13</v>
      </c>
      <c r="D42" s="12" t="s">
        <v>25</v>
      </c>
      <c r="E42" s="12" t="s">
        <v>25</v>
      </c>
      <c r="F42" s="13" t="s">
        <v>25</v>
      </c>
      <c r="G42" s="21">
        <v>0.17</v>
      </c>
      <c r="H42" s="12" t="s">
        <v>25</v>
      </c>
      <c r="I42" s="12" t="s">
        <v>25</v>
      </c>
      <c r="J42" s="13" t="s">
        <v>25</v>
      </c>
      <c r="K42" s="21">
        <v>0.3</v>
      </c>
      <c r="L42" s="12" t="s">
        <v>25</v>
      </c>
      <c r="M42" s="12" t="s">
        <v>25</v>
      </c>
      <c r="N42" s="13" t="s">
        <v>25</v>
      </c>
      <c r="O42" s="21">
        <v>0.66</v>
      </c>
      <c r="P42" s="12" t="s">
        <v>25</v>
      </c>
      <c r="Q42" s="12" t="s">
        <v>25</v>
      </c>
      <c r="R42" s="36" t="s">
        <v>25</v>
      </c>
      <c r="S42" s="48" t="s">
        <v>25</v>
      </c>
      <c r="T42" s="49" t="s">
        <v>25</v>
      </c>
      <c r="U42" s="49" t="s">
        <v>25</v>
      </c>
      <c r="V42" s="50" t="s">
        <v>25</v>
      </c>
    </row>
    <row r="43" spans="1:22" s="9" customFormat="1" ht="10.5">
      <c r="A43" s="140"/>
      <c r="B43" s="104" t="s">
        <v>26</v>
      </c>
      <c r="C43" s="105">
        <v>0.16</v>
      </c>
      <c r="D43" s="12" t="s">
        <v>25</v>
      </c>
      <c r="E43" s="12" t="s">
        <v>25</v>
      </c>
      <c r="F43" s="13" t="s">
        <v>25</v>
      </c>
      <c r="G43" s="106">
        <v>0.23</v>
      </c>
      <c r="H43" s="12" t="s">
        <v>25</v>
      </c>
      <c r="I43" s="12" t="s">
        <v>25</v>
      </c>
      <c r="J43" s="13" t="s">
        <v>25</v>
      </c>
      <c r="K43" s="106">
        <v>0.26</v>
      </c>
      <c r="L43" s="12" t="s">
        <v>25</v>
      </c>
      <c r="M43" s="12" t="s">
        <v>25</v>
      </c>
      <c r="N43" s="13" t="s">
        <v>25</v>
      </c>
      <c r="O43" s="106">
        <v>1</v>
      </c>
      <c r="P43" s="12" t="s">
        <v>25</v>
      </c>
      <c r="Q43" s="12" t="s">
        <v>25</v>
      </c>
      <c r="R43" s="36" t="s">
        <v>25</v>
      </c>
      <c r="S43" s="51" t="s">
        <v>25</v>
      </c>
      <c r="T43" s="52" t="s">
        <v>25</v>
      </c>
      <c r="U43" s="52" t="s">
        <v>25</v>
      </c>
      <c r="V43" s="53" t="s">
        <v>25</v>
      </c>
    </row>
    <row r="44" spans="1:22" s="9" customFormat="1" ht="11.25" thickBot="1">
      <c r="A44" s="141"/>
      <c r="B44" s="98" t="s">
        <v>56</v>
      </c>
      <c r="C44" s="99">
        <v>1.62</v>
      </c>
      <c r="D44" s="100" t="s">
        <v>25</v>
      </c>
      <c r="E44" s="100" t="s">
        <v>25</v>
      </c>
      <c r="F44" s="101" t="s">
        <v>25</v>
      </c>
      <c r="G44" s="102">
        <v>1.53</v>
      </c>
      <c r="H44" s="100" t="s">
        <v>25</v>
      </c>
      <c r="I44" s="100" t="s">
        <v>25</v>
      </c>
      <c r="J44" s="101" t="s">
        <v>25</v>
      </c>
      <c r="K44" s="102">
        <v>1.62</v>
      </c>
      <c r="L44" s="100" t="s">
        <v>25</v>
      </c>
      <c r="M44" s="100" t="s">
        <v>25</v>
      </c>
      <c r="N44" s="101" t="s">
        <v>25</v>
      </c>
      <c r="O44" s="102">
        <v>3.23</v>
      </c>
      <c r="P44" s="100" t="s">
        <v>25</v>
      </c>
      <c r="Q44" s="100" t="s">
        <v>25</v>
      </c>
      <c r="R44" s="103" t="s">
        <v>25</v>
      </c>
      <c r="S44" s="54" t="s">
        <v>25</v>
      </c>
      <c r="T44" s="55" t="s">
        <v>25</v>
      </c>
      <c r="U44" s="55" t="s">
        <v>25</v>
      </c>
      <c r="V44" s="56" t="s">
        <v>25</v>
      </c>
    </row>
    <row r="45" spans="1:22" ht="10.5">
      <c r="A45" s="131" t="s">
        <v>57</v>
      </c>
      <c r="B45" s="86" t="s">
        <v>58</v>
      </c>
      <c r="C45" s="22">
        <v>1.1</v>
      </c>
      <c r="D45" s="10" t="s">
        <v>25</v>
      </c>
      <c r="E45" s="10" t="s">
        <v>25</v>
      </c>
      <c r="F45" s="11" t="s">
        <v>25</v>
      </c>
      <c r="G45" s="17">
        <v>1.1</v>
      </c>
      <c r="H45" s="10" t="s">
        <v>25</v>
      </c>
      <c r="I45" s="10" t="s">
        <v>25</v>
      </c>
      <c r="J45" s="11" t="s">
        <v>25</v>
      </c>
      <c r="K45" s="17">
        <v>0.96</v>
      </c>
      <c r="L45" s="10" t="s">
        <v>25</v>
      </c>
      <c r="M45" s="10" t="s">
        <v>25</v>
      </c>
      <c r="N45" s="11" t="s">
        <v>25</v>
      </c>
      <c r="O45" s="17">
        <v>1.1</v>
      </c>
      <c r="P45" s="10" t="s">
        <v>25</v>
      </c>
      <c r="Q45" s="10" t="s">
        <v>25</v>
      </c>
      <c r="R45" s="11" t="s">
        <v>25</v>
      </c>
      <c r="S45" s="114" t="s">
        <v>25</v>
      </c>
      <c r="T45" s="39" t="s">
        <v>25</v>
      </c>
      <c r="U45" s="39" t="s">
        <v>25</v>
      </c>
      <c r="V45" s="40" t="s">
        <v>25</v>
      </c>
    </row>
    <row r="46" spans="1:22" ht="10.5">
      <c r="A46" s="132"/>
      <c r="B46" s="81" t="s">
        <v>59</v>
      </c>
      <c r="C46" s="18">
        <v>0.64</v>
      </c>
      <c r="D46" s="12" t="s">
        <v>25</v>
      </c>
      <c r="E46" s="12" t="s">
        <v>25</v>
      </c>
      <c r="F46" s="13" t="s">
        <v>25</v>
      </c>
      <c r="G46" s="21">
        <v>0.63</v>
      </c>
      <c r="H46" s="12" t="s">
        <v>25</v>
      </c>
      <c r="I46" s="12" t="s">
        <v>25</v>
      </c>
      <c r="J46" s="13" t="s">
        <v>25</v>
      </c>
      <c r="K46" s="21">
        <v>0.83</v>
      </c>
      <c r="L46" s="12" t="s">
        <v>25</v>
      </c>
      <c r="M46" s="12" t="s">
        <v>25</v>
      </c>
      <c r="N46" s="13" t="s">
        <v>25</v>
      </c>
      <c r="O46" s="21">
        <v>0.89</v>
      </c>
      <c r="P46" s="12" t="s">
        <v>25</v>
      </c>
      <c r="Q46" s="12" t="s">
        <v>25</v>
      </c>
      <c r="R46" s="13" t="s">
        <v>25</v>
      </c>
      <c r="S46" s="115" t="s">
        <v>25</v>
      </c>
      <c r="T46" s="52" t="s">
        <v>25</v>
      </c>
      <c r="U46" s="52" t="s">
        <v>25</v>
      </c>
      <c r="V46" s="53" t="s">
        <v>25</v>
      </c>
    </row>
    <row r="47" spans="1:22" ht="10.5">
      <c r="A47" s="132"/>
      <c r="B47" s="84" t="s">
        <v>60</v>
      </c>
      <c r="C47" s="18">
        <v>0.42</v>
      </c>
      <c r="D47" s="12" t="s">
        <v>25</v>
      </c>
      <c r="E47" s="12" t="s">
        <v>25</v>
      </c>
      <c r="F47" s="13" t="s">
        <v>25</v>
      </c>
      <c r="G47" s="21">
        <v>0.42</v>
      </c>
      <c r="H47" s="12" t="s">
        <v>25</v>
      </c>
      <c r="I47" s="12" t="s">
        <v>25</v>
      </c>
      <c r="J47" s="13" t="s">
        <v>25</v>
      </c>
      <c r="K47" s="21">
        <v>0.7</v>
      </c>
      <c r="L47" s="12" t="s">
        <v>25</v>
      </c>
      <c r="M47" s="12" t="s">
        <v>25</v>
      </c>
      <c r="N47" s="13" t="s">
        <v>25</v>
      </c>
      <c r="O47" s="21">
        <v>0.77</v>
      </c>
      <c r="P47" s="12" t="s">
        <v>25</v>
      </c>
      <c r="Q47" s="12" t="s">
        <v>25</v>
      </c>
      <c r="R47" s="13" t="s">
        <v>25</v>
      </c>
      <c r="S47" s="115" t="s">
        <v>25</v>
      </c>
      <c r="T47" s="52" t="s">
        <v>25</v>
      </c>
      <c r="U47" s="52" t="s">
        <v>25</v>
      </c>
      <c r="V47" s="53" t="s">
        <v>25</v>
      </c>
    </row>
    <row r="48" spans="1:22" ht="10.5">
      <c r="A48" s="132"/>
      <c r="B48" s="84" t="s">
        <v>61</v>
      </c>
      <c r="C48" s="18">
        <v>0.2</v>
      </c>
      <c r="D48" s="12" t="s">
        <v>25</v>
      </c>
      <c r="E48" s="12" t="s">
        <v>25</v>
      </c>
      <c r="F48" s="13" t="s">
        <v>25</v>
      </c>
      <c r="G48" s="21">
        <v>0.23</v>
      </c>
      <c r="H48" s="12" t="s">
        <v>25</v>
      </c>
      <c r="I48" s="12" t="s">
        <v>25</v>
      </c>
      <c r="J48" s="13" t="s">
        <v>25</v>
      </c>
      <c r="K48" s="21">
        <v>0.37</v>
      </c>
      <c r="L48" s="12" t="s">
        <v>25</v>
      </c>
      <c r="M48" s="12" t="s">
        <v>25</v>
      </c>
      <c r="N48" s="13" t="s">
        <v>25</v>
      </c>
      <c r="O48" s="21">
        <v>0.47</v>
      </c>
      <c r="P48" s="12" t="s">
        <v>25</v>
      </c>
      <c r="Q48" s="12" t="s">
        <v>25</v>
      </c>
      <c r="R48" s="13" t="s">
        <v>25</v>
      </c>
      <c r="S48" s="115" t="s">
        <v>25</v>
      </c>
      <c r="T48" s="52" t="s">
        <v>25</v>
      </c>
      <c r="U48" s="52" t="s">
        <v>25</v>
      </c>
      <c r="V48" s="53" t="s">
        <v>25</v>
      </c>
    </row>
    <row r="49" spans="1:22" s="9" customFormat="1" ht="10.5">
      <c r="A49" s="132"/>
      <c r="B49" s="110" t="s">
        <v>27</v>
      </c>
      <c r="C49" s="105">
        <v>0.078</v>
      </c>
      <c r="D49" s="12" t="s">
        <v>25</v>
      </c>
      <c r="E49" s="12" t="s">
        <v>25</v>
      </c>
      <c r="F49" s="13" t="s">
        <v>25</v>
      </c>
      <c r="G49" s="106">
        <v>0.11</v>
      </c>
      <c r="H49" s="12" t="s">
        <v>25</v>
      </c>
      <c r="I49" s="12" t="s">
        <v>25</v>
      </c>
      <c r="J49" s="13" t="s">
        <v>25</v>
      </c>
      <c r="K49" s="106">
        <v>0.15</v>
      </c>
      <c r="L49" s="12" t="s">
        <v>25</v>
      </c>
      <c r="M49" s="12" t="s">
        <v>25</v>
      </c>
      <c r="N49" s="13" t="s">
        <v>25</v>
      </c>
      <c r="O49" s="106">
        <v>0.2</v>
      </c>
      <c r="P49" s="12" t="s">
        <v>25</v>
      </c>
      <c r="Q49" s="12" t="s">
        <v>25</v>
      </c>
      <c r="R49" s="63" t="s">
        <v>25</v>
      </c>
      <c r="S49" s="116" t="s">
        <v>25</v>
      </c>
      <c r="T49" s="111" t="s">
        <v>25</v>
      </c>
      <c r="U49" s="111" t="s">
        <v>25</v>
      </c>
      <c r="V49" s="112" t="s">
        <v>25</v>
      </c>
    </row>
    <row r="50" spans="1:22" s="9" customFormat="1" ht="11.25" thickBot="1">
      <c r="A50" s="133"/>
      <c r="B50" s="85" t="s">
        <v>62</v>
      </c>
      <c r="C50" s="99">
        <v>2.438</v>
      </c>
      <c r="D50" s="100" t="s">
        <v>25</v>
      </c>
      <c r="E50" s="100" t="s">
        <v>25</v>
      </c>
      <c r="F50" s="101" t="s">
        <v>25</v>
      </c>
      <c r="G50" s="102">
        <v>2.49</v>
      </c>
      <c r="H50" s="100" t="s">
        <v>25</v>
      </c>
      <c r="I50" s="100" t="s">
        <v>25</v>
      </c>
      <c r="J50" s="101" t="s">
        <v>25</v>
      </c>
      <c r="K50" s="102">
        <v>3.01</v>
      </c>
      <c r="L50" s="100" t="s">
        <v>25</v>
      </c>
      <c r="M50" s="100" t="s">
        <v>25</v>
      </c>
      <c r="N50" s="101" t="s">
        <v>25</v>
      </c>
      <c r="O50" s="102">
        <v>3.43</v>
      </c>
      <c r="P50" s="130" t="s">
        <v>25</v>
      </c>
      <c r="Q50" s="130" t="s">
        <v>25</v>
      </c>
      <c r="R50" s="8" t="s">
        <v>25</v>
      </c>
      <c r="S50" s="113" t="s">
        <v>25</v>
      </c>
      <c r="T50" s="94" t="s">
        <v>25</v>
      </c>
      <c r="U50" s="94" t="s">
        <v>25</v>
      </c>
      <c r="V50" s="95" t="s">
        <v>25</v>
      </c>
    </row>
    <row r="51" spans="1:242" ht="11.25" thickBot="1">
      <c r="A51" s="134" t="s">
        <v>44</v>
      </c>
      <c r="B51" s="135"/>
      <c r="C51" s="65" t="s">
        <v>25</v>
      </c>
      <c r="D51" s="66" t="s">
        <v>25</v>
      </c>
      <c r="E51" s="66" t="s">
        <v>25</v>
      </c>
      <c r="F51" s="67" t="s">
        <v>25</v>
      </c>
      <c r="G51" s="68" t="s">
        <v>25</v>
      </c>
      <c r="H51" s="66" t="s">
        <v>25</v>
      </c>
      <c r="I51" s="66" t="s">
        <v>25</v>
      </c>
      <c r="J51" s="69" t="s">
        <v>25</v>
      </c>
      <c r="K51" s="65" t="s">
        <v>25</v>
      </c>
      <c r="L51" s="66" t="s">
        <v>25</v>
      </c>
      <c r="M51" s="66" t="s">
        <v>25</v>
      </c>
      <c r="N51" s="67" t="s">
        <v>25</v>
      </c>
      <c r="O51" s="68" t="s">
        <v>25</v>
      </c>
      <c r="P51" s="66" t="s">
        <v>25</v>
      </c>
      <c r="Q51" s="66" t="s">
        <v>25</v>
      </c>
      <c r="R51" s="69" t="s">
        <v>25</v>
      </c>
      <c r="S51" s="155">
        <f>SUM(S9:S38)</f>
        <v>0.05793069000000001</v>
      </c>
      <c r="T51" s="156">
        <f>SUM(T9:T38)</f>
        <v>0.05516137000000001</v>
      </c>
      <c r="U51" s="156">
        <f>SUM(U9:U38)</f>
        <v>0.08744332000000002</v>
      </c>
      <c r="V51" s="64">
        <f>SUM(V9:V38)</f>
        <v>0.10545855000000001</v>
      </c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1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</row>
    <row r="52" spans="2:242" ht="11.25" thickBot="1">
      <c r="B52" s="4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60"/>
      <c r="T52" s="60"/>
      <c r="U52" s="60"/>
      <c r="V52" s="60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1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</row>
    <row r="53" spans="1:22" ht="10.5">
      <c r="A53" s="142" t="s">
        <v>0</v>
      </c>
      <c r="B53" s="143"/>
      <c r="C53" s="127" t="s">
        <v>65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43"/>
      <c r="T53" s="43"/>
      <c r="U53" s="43"/>
      <c r="V53" s="44"/>
    </row>
    <row r="54" spans="1:22" ht="11.25" thickBot="1">
      <c r="A54" s="144" t="s">
        <v>1</v>
      </c>
      <c r="B54" s="145"/>
      <c r="C54" s="128" t="s">
        <v>66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45"/>
      <c r="R54" s="45"/>
      <c r="S54" s="46"/>
      <c r="T54" s="46"/>
      <c r="U54" s="46"/>
      <c r="V54" s="47"/>
    </row>
    <row r="55" spans="1:22" ht="21" customHeight="1">
      <c r="A55" s="146" t="s">
        <v>2</v>
      </c>
      <c r="B55" s="147"/>
      <c r="C55" s="150" t="s">
        <v>40</v>
      </c>
      <c r="D55" s="151"/>
      <c r="E55" s="151"/>
      <c r="F55" s="151"/>
      <c r="G55" s="152" t="s">
        <v>41</v>
      </c>
      <c r="H55" s="151"/>
      <c r="I55" s="151"/>
      <c r="J55" s="153"/>
      <c r="K55" s="154" t="s">
        <v>42</v>
      </c>
      <c r="L55" s="151"/>
      <c r="M55" s="151"/>
      <c r="N55" s="151"/>
      <c r="O55" s="152" t="s">
        <v>43</v>
      </c>
      <c r="P55" s="151"/>
      <c r="Q55" s="151"/>
      <c r="R55" s="153"/>
      <c r="S55" s="38" t="s">
        <v>40</v>
      </c>
      <c r="T55" s="39" t="s">
        <v>41</v>
      </c>
      <c r="U55" s="39" t="s">
        <v>42</v>
      </c>
      <c r="V55" s="40" t="s">
        <v>43</v>
      </c>
    </row>
    <row r="56" spans="1:22" ht="24.75" customHeight="1" thickBot="1">
      <c r="A56" s="148" t="s">
        <v>3</v>
      </c>
      <c r="B56" s="149"/>
      <c r="C56" s="129" t="s">
        <v>46</v>
      </c>
      <c r="D56" s="7"/>
      <c r="E56" s="72" t="s">
        <v>4</v>
      </c>
      <c r="F56" s="89" t="s">
        <v>5</v>
      </c>
      <c r="G56" s="90" t="s">
        <v>46</v>
      </c>
      <c r="H56" s="7"/>
      <c r="I56" s="72" t="s">
        <v>4</v>
      </c>
      <c r="J56" s="73" t="s">
        <v>5</v>
      </c>
      <c r="K56" s="71" t="s">
        <v>46</v>
      </c>
      <c r="L56" s="7"/>
      <c r="M56" s="72" t="s">
        <v>4</v>
      </c>
      <c r="N56" s="89" t="s">
        <v>5</v>
      </c>
      <c r="O56" s="90" t="s">
        <v>46</v>
      </c>
      <c r="P56" s="7"/>
      <c r="Q56" s="72" t="s">
        <v>4</v>
      </c>
      <c r="R56" s="73" t="s">
        <v>5</v>
      </c>
      <c r="S56" s="74" t="s">
        <v>45</v>
      </c>
      <c r="T56" s="75" t="s">
        <v>45</v>
      </c>
      <c r="U56" s="75" t="s">
        <v>45</v>
      </c>
      <c r="V56" s="76" t="s">
        <v>45</v>
      </c>
    </row>
    <row r="57" spans="1:22" ht="10.5">
      <c r="A57" s="136" t="s">
        <v>47</v>
      </c>
      <c r="B57" s="80" t="s">
        <v>7</v>
      </c>
      <c r="C57" s="22">
        <v>0.52</v>
      </c>
      <c r="D57" s="23"/>
      <c r="E57" s="23"/>
      <c r="F57" s="24"/>
      <c r="G57" s="17">
        <v>0.5</v>
      </c>
      <c r="H57" s="23"/>
      <c r="I57" s="23"/>
      <c r="J57" s="24"/>
      <c r="K57" s="17">
        <v>0.14</v>
      </c>
      <c r="L57" s="23"/>
      <c r="M57" s="23"/>
      <c r="N57" s="24"/>
      <c r="O57" s="17">
        <v>0.78</v>
      </c>
      <c r="P57" s="23"/>
      <c r="Q57" s="23"/>
      <c r="R57" s="34"/>
      <c r="S57" s="38" t="s">
        <v>25</v>
      </c>
      <c r="T57" s="39" t="s">
        <v>25</v>
      </c>
      <c r="U57" s="39" t="s">
        <v>25</v>
      </c>
      <c r="V57" s="40" t="s">
        <v>25</v>
      </c>
    </row>
    <row r="58" spans="1:22" ht="10.5">
      <c r="A58" s="137"/>
      <c r="B58" s="78" t="s">
        <v>8</v>
      </c>
      <c r="C58" s="18">
        <v>0.21</v>
      </c>
      <c r="D58" s="19"/>
      <c r="E58" s="19"/>
      <c r="F58" s="20"/>
      <c r="G58" s="21">
        <v>0.22</v>
      </c>
      <c r="H58" s="19"/>
      <c r="I58" s="19"/>
      <c r="J58" s="20"/>
      <c r="K58" s="21">
        <v>0.066</v>
      </c>
      <c r="L58" s="19"/>
      <c r="M58" s="19"/>
      <c r="N58" s="20"/>
      <c r="O58" s="21">
        <v>0.48</v>
      </c>
      <c r="P58" s="19"/>
      <c r="Q58" s="19"/>
      <c r="R58" s="33"/>
      <c r="S58" s="48" t="s">
        <v>25</v>
      </c>
      <c r="T58" s="49" t="s">
        <v>25</v>
      </c>
      <c r="U58" s="49" t="s">
        <v>25</v>
      </c>
      <c r="V58" s="50" t="s">
        <v>25</v>
      </c>
    </row>
    <row r="59" spans="1:22" ht="10.5">
      <c r="A59" s="137"/>
      <c r="B59" s="79" t="s">
        <v>6</v>
      </c>
      <c r="C59" s="88">
        <v>0.0015</v>
      </c>
      <c r="D59" s="25" t="s">
        <v>68</v>
      </c>
      <c r="E59" s="25"/>
      <c r="F59" s="117"/>
      <c r="G59" s="30">
        <v>0.0015</v>
      </c>
      <c r="H59" s="25" t="s">
        <v>68</v>
      </c>
      <c r="I59" s="25"/>
      <c r="J59" s="117"/>
      <c r="K59" s="21">
        <v>0.0015</v>
      </c>
      <c r="L59" s="118" t="s">
        <v>68</v>
      </c>
      <c r="M59" s="25"/>
      <c r="N59" s="117"/>
      <c r="O59" s="21">
        <v>0.01</v>
      </c>
      <c r="P59" s="25" t="s">
        <v>69</v>
      </c>
      <c r="Q59" s="25"/>
      <c r="R59" s="117"/>
      <c r="S59" s="96">
        <f>C59</f>
        <v>0.0015</v>
      </c>
      <c r="T59" s="97">
        <f>G59</f>
        <v>0.0015</v>
      </c>
      <c r="U59" s="97">
        <f>K59</f>
        <v>0.0015</v>
      </c>
      <c r="V59" s="108">
        <f>O59</f>
        <v>0.01</v>
      </c>
    </row>
    <row r="60" spans="1:22" ht="10.5">
      <c r="A60" s="137"/>
      <c r="B60" s="79" t="s">
        <v>9</v>
      </c>
      <c r="C60" s="18">
        <v>0.011</v>
      </c>
      <c r="D60" s="19"/>
      <c r="E60" s="19"/>
      <c r="F60" s="20"/>
      <c r="G60" s="21">
        <v>0.01</v>
      </c>
      <c r="H60" s="25"/>
      <c r="I60" s="19"/>
      <c r="J60" s="20"/>
      <c r="K60" s="21">
        <v>0.007</v>
      </c>
      <c r="L60" s="19" t="s">
        <v>69</v>
      </c>
      <c r="M60" s="19"/>
      <c r="N60" s="20"/>
      <c r="O60" s="21">
        <v>0.066</v>
      </c>
      <c r="P60" s="19"/>
      <c r="Q60" s="19"/>
      <c r="R60" s="33"/>
      <c r="S60" s="96">
        <f>C60</f>
        <v>0.011</v>
      </c>
      <c r="T60" s="97">
        <f>G60</f>
        <v>0.01</v>
      </c>
      <c r="U60" s="97">
        <f>K60</f>
        <v>0.007</v>
      </c>
      <c r="V60" s="108">
        <f>O60</f>
        <v>0.066</v>
      </c>
    </row>
    <row r="61" spans="1:22" ht="10.5">
      <c r="A61" s="137"/>
      <c r="B61" s="78" t="s">
        <v>10</v>
      </c>
      <c r="C61" s="18">
        <v>0.012</v>
      </c>
      <c r="D61" s="25" t="s">
        <v>69</v>
      </c>
      <c r="E61" s="19"/>
      <c r="F61" s="20"/>
      <c r="G61" s="21">
        <v>0.012</v>
      </c>
      <c r="H61" s="25" t="s">
        <v>69</v>
      </c>
      <c r="I61" s="19"/>
      <c r="J61" s="20"/>
      <c r="K61" s="21">
        <v>0.011</v>
      </c>
      <c r="L61" s="19" t="s">
        <v>69</v>
      </c>
      <c r="M61" s="19"/>
      <c r="N61" s="20"/>
      <c r="O61" s="21">
        <v>0.07</v>
      </c>
      <c r="P61" s="19"/>
      <c r="Q61" s="19"/>
      <c r="R61" s="33"/>
      <c r="S61" s="96">
        <f>C61*0.1</f>
        <v>0.0012000000000000001</v>
      </c>
      <c r="T61" s="97">
        <f>G61*0.1</f>
        <v>0.0012000000000000001</v>
      </c>
      <c r="U61" s="97">
        <f>K61*0.1</f>
        <v>0.0011</v>
      </c>
      <c r="V61" s="108">
        <f>O61*0.1</f>
        <v>0.007000000000000001</v>
      </c>
    </row>
    <row r="62" spans="1:22" ht="10.5">
      <c r="A62" s="137"/>
      <c r="B62" s="78" t="s">
        <v>11</v>
      </c>
      <c r="C62" s="18">
        <v>0.022</v>
      </c>
      <c r="D62" s="19"/>
      <c r="E62" s="19"/>
      <c r="F62" s="20"/>
      <c r="G62" s="21">
        <v>0.021</v>
      </c>
      <c r="H62" s="25"/>
      <c r="I62" s="19"/>
      <c r="J62" s="20"/>
      <c r="K62" s="21">
        <v>0.018</v>
      </c>
      <c r="L62" s="19" t="s">
        <v>69</v>
      </c>
      <c r="M62" s="19"/>
      <c r="N62" s="20"/>
      <c r="O62" s="21">
        <v>0.11</v>
      </c>
      <c r="P62" s="19"/>
      <c r="Q62" s="19"/>
      <c r="R62" s="33"/>
      <c r="S62" s="96">
        <f>C62*0.1</f>
        <v>0.0022</v>
      </c>
      <c r="T62" s="97">
        <f>G62*0.1</f>
        <v>0.0021000000000000003</v>
      </c>
      <c r="U62" s="97">
        <f>K62*0.1</f>
        <v>0.0018</v>
      </c>
      <c r="V62" s="108">
        <f>O62*0.1</f>
        <v>0.011000000000000001</v>
      </c>
    </row>
    <row r="63" spans="1:22" ht="10.5">
      <c r="A63" s="137"/>
      <c r="B63" s="79" t="s">
        <v>48</v>
      </c>
      <c r="C63" s="18">
        <v>0.014</v>
      </c>
      <c r="D63" s="19" t="s">
        <v>69</v>
      </c>
      <c r="E63" s="19"/>
      <c r="F63" s="20"/>
      <c r="G63" s="21">
        <v>0.016</v>
      </c>
      <c r="H63" s="25" t="s">
        <v>69</v>
      </c>
      <c r="I63" s="19"/>
      <c r="J63" s="20"/>
      <c r="K63" s="21">
        <v>0.013</v>
      </c>
      <c r="L63" s="19" t="s">
        <v>69</v>
      </c>
      <c r="M63" s="19"/>
      <c r="N63" s="20"/>
      <c r="O63" s="21">
        <v>0.094</v>
      </c>
      <c r="P63" s="19"/>
      <c r="Q63" s="19"/>
      <c r="R63" s="33"/>
      <c r="S63" s="96">
        <f>C63*0.1</f>
        <v>0.0014000000000000002</v>
      </c>
      <c r="T63" s="97">
        <f>G63*0.1</f>
        <v>0.0016</v>
      </c>
      <c r="U63" s="97">
        <f>K63*0.1</f>
        <v>0.0013</v>
      </c>
      <c r="V63" s="108">
        <f>O63*0.1</f>
        <v>0.0094</v>
      </c>
    </row>
    <row r="64" spans="1:22" ht="10.5">
      <c r="A64" s="137"/>
      <c r="B64" s="78" t="s">
        <v>12</v>
      </c>
      <c r="C64" s="18">
        <v>0.12</v>
      </c>
      <c r="D64" s="19"/>
      <c r="E64" s="19"/>
      <c r="F64" s="20"/>
      <c r="G64" s="21">
        <v>0.14</v>
      </c>
      <c r="H64" s="19"/>
      <c r="I64" s="19"/>
      <c r="J64" s="20"/>
      <c r="K64" s="21">
        <v>0.14</v>
      </c>
      <c r="L64" s="19"/>
      <c r="M64" s="19"/>
      <c r="N64" s="20"/>
      <c r="O64" s="21">
        <v>0.84</v>
      </c>
      <c r="P64" s="19"/>
      <c r="Q64" s="19"/>
      <c r="R64" s="33"/>
      <c r="S64" s="96">
        <f>C64*0.01</f>
        <v>0.0012</v>
      </c>
      <c r="T64" s="97">
        <f>G64*0.01</f>
        <v>0.0014000000000000002</v>
      </c>
      <c r="U64" s="97">
        <f>K64*0.01</f>
        <v>0.0014000000000000002</v>
      </c>
      <c r="V64" s="108">
        <f>O64*0.01</f>
        <v>0.0084</v>
      </c>
    </row>
    <row r="65" spans="1:22" ht="11.25" thickBot="1">
      <c r="A65" s="138"/>
      <c r="B65" s="91" t="s">
        <v>13</v>
      </c>
      <c r="C65" s="119">
        <v>0.21</v>
      </c>
      <c r="D65" s="120"/>
      <c r="E65" s="120"/>
      <c r="F65" s="121"/>
      <c r="G65" s="93">
        <v>0.34</v>
      </c>
      <c r="H65" s="120"/>
      <c r="I65" s="120"/>
      <c r="J65" s="121"/>
      <c r="K65" s="93">
        <v>0.21</v>
      </c>
      <c r="L65" s="120"/>
      <c r="M65" s="120"/>
      <c r="N65" s="121"/>
      <c r="O65" s="93">
        <v>1.7</v>
      </c>
      <c r="P65" s="120"/>
      <c r="Q65" s="120"/>
      <c r="R65" s="109"/>
      <c r="S65" s="122">
        <f>C65*0.0001</f>
        <v>2.1E-05</v>
      </c>
      <c r="T65" s="123">
        <f>G65*0.0001</f>
        <v>3.4000000000000007E-05</v>
      </c>
      <c r="U65" s="123">
        <f>K65*0.0001</f>
        <v>2.1E-05</v>
      </c>
      <c r="V65" s="124">
        <f>O65*0.0001</f>
        <v>0.00017</v>
      </c>
    </row>
    <row r="66" spans="1:22" ht="10.5">
      <c r="A66" s="136" t="s">
        <v>49</v>
      </c>
      <c r="B66" s="86" t="s">
        <v>15</v>
      </c>
      <c r="C66" s="22">
        <v>0.038</v>
      </c>
      <c r="D66" s="23"/>
      <c r="E66" s="23"/>
      <c r="F66" s="24"/>
      <c r="G66" s="17">
        <v>0.059</v>
      </c>
      <c r="H66" s="23"/>
      <c r="I66" s="23"/>
      <c r="J66" s="24"/>
      <c r="K66" s="17">
        <v>0.025</v>
      </c>
      <c r="L66" s="23"/>
      <c r="M66" s="23"/>
      <c r="N66" s="24"/>
      <c r="O66" s="17">
        <v>0.18</v>
      </c>
      <c r="P66" s="23"/>
      <c r="Q66" s="23"/>
      <c r="R66" s="34"/>
      <c r="S66" s="38" t="s">
        <v>25</v>
      </c>
      <c r="T66" s="39" t="s">
        <v>25</v>
      </c>
      <c r="U66" s="39" t="s">
        <v>25</v>
      </c>
      <c r="V66" s="40" t="s">
        <v>25</v>
      </c>
    </row>
    <row r="67" spans="1:22" ht="10.5">
      <c r="A67" s="137"/>
      <c r="B67" s="78" t="s">
        <v>14</v>
      </c>
      <c r="C67" s="18">
        <v>0.018</v>
      </c>
      <c r="D67" s="19"/>
      <c r="E67" s="19"/>
      <c r="F67" s="20"/>
      <c r="G67" s="21">
        <v>0.024</v>
      </c>
      <c r="H67" s="19"/>
      <c r="I67" s="19"/>
      <c r="J67" s="20"/>
      <c r="K67" s="21">
        <v>0.012</v>
      </c>
      <c r="L67" s="19"/>
      <c r="M67" s="19"/>
      <c r="N67" s="20"/>
      <c r="O67" s="21">
        <v>0.071</v>
      </c>
      <c r="P67" s="19"/>
      <c r="Q67" s="19"/>
      <c r="R67" s="33"/>
      <c r="S67" s="96">
        <f>C67*0.1</f>
        <v>0.0018</v>
      </c>
      <c r="T67" s="97">
        <f>G67*0.1</f>
        <v>0.0024000000000000002</v>
      </c>
      <c r="U67" s="97">
        <f>K67*0.1</f>
        <v>0.0012000000000000001</v>
      </c>
      <c r="V67" s="108">
        <f>O67*0.1</f>
        <v>0.0070999999999999995</v>
      </c>
    </row>
    <row r="68" spans="1:22" ht="10.5">
      <c r="A68" s="137"/>
      <c r="B68" s="82" t="s">
        <v>16</v>
      </c>
      <c r="C68" s="18">
        <v>0.043</v>
      </c>
      <c r="D68" s="19"/>
      <c r="E68" s="19"/>
      <c r="F68" s="20"/>
      <c r="G68" s="21">
        <v>0.069</v>
      </c>
      <c r="H68" s="19"/>
      <c r="I68" s="19"/>
      <c r="J68" s="20"/>
      <c r="K68" s="21">
        <v>0.036</v>
      </c>
      <c r="L68" s="19"/>
      <c r="M68" s="19"/>
      <c r="N68" s="20"/>
      <c r="O68" s="21">
        <v>0.4</v>
      </c>
      <c r="P68" s="19"/>
      <c r="Q68" s="19"/>
      <c r="R68" s="33"/>
      <c r="S68" s="96">
        <f>C68*0.05</f>
        <v>0.00215</v>
      </c>
      <c r="T68" s="97">
        <f>G68*0.05</f>
        <v>0.0034500000000000004</v>
      </c>
      <c r="U68" s="97">
        <f>K68*0.05</f>
        <v>0.0018</v>
      </c>
      <c r="V68" s="108">
        <f>O68*0.05</f>
        <v>0.020000000000000004</v>
      </c>
    </row>
    <row r="69" spans="1:22" ht="10.5">
      <c r="A69" s="137"/>
      <c r="B69" s="82" t="s">
        <v>17</v>
      </c>
      <c r="C69" s="18">
        <v>0.035</v>
      </c>
      <c r="D69" s="19"/>
      <c r="E69" s="19"/>
      <c r="F69" s="20"/>
      <c r="G69" s="21">
        <v>0.054</v>
      </c>
      <c r="H69" s="19"/>
      <c r="I69" s="19"/>
      <c r="J69" s="20"/>
      <c r="K69" s="21">
        <v>0.032</v>
      </c>
      <c r="L69" s="19"/>
      <c r="M69" s="19"/>
      <c r="N69" s="20"/>
      <c r="O69" s="21">
        <v>0.31</v>
      </c>
      <c r="P69" s="19"/>
      <c r="Q69" s="19"/>
      <c r="R69" s="33"/>
      <c r="S69" s="96">
        <f>C69*0.5</f>
        <v>0.0175</v>
      </c>
      <c r="T69" s="97">
        <f>G69*0.5</f>
        <v>0.027</v>
      </c>
      <c r="U69" s="97">
        <f>K69*0.5</f>
        <v>0.016</v>
      </c>
      <c r="V69" s="108">
        <f>O69*0.5</f>
        <v>0.155</v>
      </c>
    </row>
    <row r="70" spans="1:22" ht="10.5">
      <c r="A70" s="137"/>
      <c r="B70" s="82" t="s">
        <v>18</v>
      </c>
      <c r="C70" s="18">
        <v>0.054</v>
      </c>
      <c r="D70" s="19"/>
      <c r="E70" s="19"/>
      <c r="F70" s="20"/>
      <c r="G70" s="21">
        <v>0.086</v>
      </c>
      <c r="H70" s="19"/>
      <c r="I70" s="19"/>
      <c r="J70" s="20"/>
      <c r="K70" s="21">
        <v>0.041</v>
      </c>
      <c r="L70" s="19"/>
      <c r="M70" s="19"/>
      <c r="N70" s="20"/>
      <c r="O70" s="21">
        <v>0.55</v>
      </c>
      <c r="P70" s="19"/>
      <c r="Q70" s="19"/>
      <c r="R70" s="33"/>
      <c r="S70" s="96">
        <f>C70*0.1</f>
        <v>0.0054</v>
      </c>
      <c r="T70" s="97">
        <f>G70*0.1</f>
        <v>0.0086</v>
      </c>
      <c r="U70" s="97">
        <f>K70*0.1</f>
        <v>0.0041</v>
      </c>
      <c r="V70" s="108">
        <f>O70*0.1</f>
        <v>0.05500000000000001</v>
      </c>
    </row>
    <row r="71" spans="1:22" ht="10.5">
      <c r="A71" s="137"/>
      <c r="B71" s="82" t="s">
        <v>19</v>
      </c>
      <c r="C71" s="18">
        <v>0.045</v>
      </c>
      <c r="D71" s="25"/>
      <c r="E71" s="19"/>
      <c r="F71" s="20"/>
      <c r="G71" s="21">
        <v>0.068</v>
      </c>
      <c r="H71" s="25"/>
      <c r="I71" s="19"/>
      <c r="J71" s="20"/>
      <c r="K71" s="21">
        <v>0.041</v>
      </c>
      <c r="L71" s="19"/>
      <c r="M71" s="19"/>
      <c r="N71" s="20"/>
      <c r="O71" s="21">
        <v>0.43</v>
      </c>
      <c r="P71" s="19"/>
      <c r="Q71" s="19"/>
      <c r="R71" s="33"/>
      <c r="S71" s="96">
        <f>C71*0.1</f>
        <v>0.0045</v>
      </c>
      <c r="T71" s="97">
        <f>G71*0.1</f>
        <v>0.0068000000000000005</v>
      </c>
      <c r="U71" s="97">
        <f>K71*0.1</f>
        <v>0.0041</v>
      </c>
      <c r="V71" s="108">
        <f>O71*0.1</f>
        <v>0.043000000000000003</v>
      </c>
    </row>
    <row r="72" spans="1:22" ht="10.5">
      <c r="A72" s="137"/>
      <c r="B72" s="82" t="s">
        <v>20</v>
      </c>
      <c r="C72" s="18">
        <v>0.003</v>
      </c>
      <c r="D72" s="25" t="s">
        <v>68</v>
      </c>
      <c r="E72" s="19"/>
      <c r="F72" s="20"/>
      <c r="G72" s="21">
        <v>0.007</v>
      </c>
      <c r="H72" s="25" t="s">
        <v>69</v>
      </c>
      <c r="I72" s="19"/>
      <c r="J72" s="20"/>
      <c r="K72" s="21">
        <v>0.003</v>
      </c>
      <c r="L72" s="25" t="s">
        <v>68</v>
      </c>
      <c r="M72" s="19"/>
      <c r="N72" s="20"/>
      <c r="O72" s="21">
        <v>0.05</v>
      </c>
      <c r="P72" s="25"/>
      <c r="Q72" s="19"/>
      <c r="R72" s="33"/>
      <c r="S72" s="96">
        <f>C72*0.1</f>
        <v>0.00030000000000000003</v>
      </c>
      <c r="T72" s="97">
        <f>G72*0.1</f>
        <v>0.0007000000000000001</v>
      </c>
      <c r="U72" s="97">
        <f>K72*0.1</f>
        <v>0.00030000000000000003</v>
      </c>
      <c r="V72" s="108">
        <f>O72*0.1</f>
        <v>0.005000000000000001</v>
      </c>
    </row>
    <row r="73" spans="1:22" ht="10.5">
      <c r="A73" s="137"/>
      <c r="B73" s="82" t="s">
        <v>21</v>
      </c>
      <c r="C73" s="18">
        <v>0.06</v>
      </c>
      <c r="D73" s="25"/>
      <c r="E73" s="19"/>
      <c r="F73" s="20"/>
      <c r="G73" s="21">
        <v>0.1</v>
      </c>
      <c r="H73" s="19"/>
      <c r="I73" s="19"/>
      <c r="J73" s="20"/>
      <c r="K73" s="21">
        <v>0.038</v>
      </c>
      <c r="L73" s="19"/>
      <c r="M73" s="19"/>
      <c r="N73" s="20"/>
      <c r="O73" s="21">
        <v>0.39</v>
      </c>
      <c r="P73" s="19"/>
      <c r="Q73" s="19"/>
      <c r="R73" s="33"/>
      <c r="S73" s="96">
        <f>C73*0.1</f>
        <v>0.006</v>
      </c>
      <c r="T73" s="97">
        <f>G73*0.1</f>
        <v>0.010000000000000002</v>
      </c>
      <c r="U73" s="97">
        <f>K73*0.1</f>
        <v>0.0038</v>
      </c>
      <c r="V73" s="108">
        <f>O73*0.1</f>
        <v>0.03900000000000001</v>
      </c>
    </row>
    <row r="74" spans="1:22" ht="10.5">
      <c r="A74" s="137"/>
      <c r="B74" s="82" t="s">
        <v>22</v>
      </c>
      <c r="C74" s="18">
        <v>0.2</v>
      </c>
      <c r="D74" s="19"/>
      <c r="E74" s="19"/>
      <c r="F74" s="20"/>
      <c r="G74" s="21">
        <v>0.28</v>
      </c>
      <c r="H74" s="19"/>
      <c r="I74" s="19"/>
      <c r="J74" s="20"/>
      <c r="K74" s="21">
        <v>0.12</v>
      </c>
      <c r="L74" s="19"/>
      <c r="M74" s="19"/>
      <c r="N74" s="20"/>
      <c r="O74" s="21">
        <v>1.5</v>
      </c>
      <c r="P74" s="19"/>
      <c r="Q74" s="19"/>
      <c r="R74" s="33"/>
      <c r="S74" s="96">
        <f>C74*0.01</f>
        <v>0.002</v>
      </c>
      <c r="T74" s="97">
        <f>G74*0.01</f>
        <v>0.0028000000000000004</v>
      </c>
      <c r="U74" s="97">
        <f>K74*0.01</f>
        <v>0.0012</v>
      </c>
      <c r="V74" s="108">
        <f>O74*0.01</f>
        <v>0.015</v>
      </c>
    </row>
    <row r="75" spans="1:22" ht="10.5">
      <c r="A75" s="137"/>
      <c r="B75" s="82" t="s">
        <v>23</v>
      </c>
      <c r="C75" s="18">
        <v>0.028</v>
      </c>
      <c r="D75" s="25"/>
      <c r="E75" s="19"/>
      <c r="F75" s="20"/>
      <c r="G75" s="21">
        <v>0.044</v>
      </c>
      <c r="H75" s="25"/>
      <c r="I75" s="19"/>
      <c r="J75" s="20"/>
      <c r="K75" s="21">
        <v>0.02</v>
      </c>
      <c r="L75" s="19"/>
      <c r="M75" s="19"/>
      <c r="N75" s="20"/>
      <c r="O75" s="21">
        <v>0.28</v>
      </c>
      <c r="P75" s="19"/>
      <c r="Q75" s="19"/>
      <c r="R75" s="33"/>
      <c r="S75" s="96">
        <f>C75*0.01</f>
        <v>0.00028000000000000003</v>
      </c>
      <c r="T75" s="97">
        <f>G75*0.01</f>
        <v>0.00043999999999999996</v>
      </c>
      <c r="U75" s="97">
        <f>K75*0.01</f>
        <v>0.0002</v>
      </c>
      <c r="V75" s="108">
        <f>O75*0.01</f>
        <v>0.0028000000000000004</v>
      </c>
    </row>
    <row r="76" spans="1:22" ht="11.25" thickBot="1">
      <c r="A76" s="138"/>
      <c r="B76" s="125" t="s">
        <v>24</v>
      </c>
      <c r="C76" s="119">
        <v>0.22</v>
      </c>
      <c r="D76" s="92"/>
      <c r="E76" s="120"/>
      <c r="F76" s="121"/>
      <c r="G76" s="93">
        <v>0.23</v>
      </c>
      <c r="H76" s="92"/>
      <c r="I76" s="120"/>
      <c r="J76" s="121"/>
      <c r="K76" s="93">
        <v>0.07</v>
      </c>
      <c r="L76" s="120"/>
      <c r="M76" s="120"/>
      <c r="N76" s="121"/>
      <c r="O76" s="93">
        <v>0.89</v>
      </c>
      <c r="P76" s="120"/>
      <c r="Q76" s="120"/>
      <c r="R76" s="109"/>
      <c r="S76" s="122">
        <f>C76*0.0001</f>
        <v>2.2000000000000003E-05</v>
      </c>
      <c r="T76" s="123">
        <f>G76*0.0001</f>
        <v>2.3000000000000003E-05</v>
      </c>
      <c r="U76" s="123">
        <f>K76*0.0001</f>
        <v>7.000000000000001E-06</v>
      </c>
      <c r="V76" s="124">
        <f>O76*0.0001</f>
        <v>8.900000000000001E-05</v>
      </c>
    </row>
    <row r="77" spans="1:22" ht="10.5">
      <c r="A77" s="136" t="s">
        <v>50</v>
      </c>
      <c r="B77" s="81" t="s">
        <v>29</v>
      </c>
      <c r="C77" s="18">
        <v>0.097</v>
      </c>
      <c r="D77" s="19"/>
      <c r="E77" s="19"/>
      <c r="F77" s="20"/>
      <c r="G77" s="21">
        <v>0.11</v>
      </c>
      <c r="H77" s="19"/>
      <c r="I77" s="19"/>
      <c r="J77" s="20"/>
      <c r="K77" s="21">
        <v>0.023</v>
      </c>
      <c r="L77" s="19"/>
      <c r="M77" s="19"/>
      <c r="N77" s="20"/>
      <c r="O77" s="21">
        <v>0.17</v>
      </c>
      <c r="P77" s="19"/>
      <c r="Q77" s="19"/>
      <c r="R77" s="33"/>
      <c r="S77" s="41">
        <f>C77*0.0001</f>
        <v>9.7E-06</v>
      </c>
      <c r="T77" s="37">
        <f>G77*0.0001</f>
        <v>1.1000000000000001E-05</v>
      </c>
      <c r="U77" s="37">
        <f>K77*0.0001</f>
        <v>2.3E-06</v>
      </c>
      <c r="V77" s="42">
        <f>O77*0.0001</f>
        <v>1.7000000000000003E-05</v>
      </c>
    </row>
    <row r="78" spans="1:22" ht="10.5">
      <c r="A78" s="137"/>
      <c r="B78" s="87" t="s">
        <v>28</v>
      </c>
      <c r="C78" s="26">
        <v>1.4</v>
      </c>
      <c r="D78" s="27"/>
      <c r="E78" s="27"/>
      <c r="F78" s="28"/>
      <c r="G78" s="29">
        <v>0.91</v>
      </c>
      <c r="H78" s="27"/>
      <c r="I78" s="27"/>
      <c r="J78" s="28"/>
      <c r="K78" s="29">
        <v>0.13</v>
      </c>
      <c r="L78" s="27"/>
      <c r="M78" s="27"/>
      <c r="N78" s="28"/>
      <c r="O78" s="29">
        <v>0.44</v>
      </c>
      <c r="P78" s="27"/>
      <c r="Q78" s="27"/>
      <c r="R78" s="35"/>
      <c r="S78" s="41">
        <f>C78*0.0001</f>
        <v>0.00014</v>
      </c>
      <c r="T78" s="37">
        <f>G78*0.0001</f>
        <v>9.1E-05</v>
      </c>
      <c r="U78" s="37">
        <f>K78*0.0001</f>
        <v>1.3000000000000001E-05</v>
      </c>
      <c r="V78" s="42">
        <f>O78*0.0001</f>
        <v>4.4000000000000006E-05</v>
      </c>
    </row>
    <row r="79" spans="1:22" ht="10.5">
      <c r="A79" s="137"/>
      <c r="B79" s="81" t="s">
        <v>30</v>
      </c>
      <c r="C79" s="18">
        <v>0.043</v>
      </c>
      <c r="D79" s="19"/>
      <c r="E79" s="19"/>
      <c r="F79" s="20"/>
      <c r="G79" s="21">
        <v>0.094</v>
      </c>
      <c r="H79" s="19"/>
      <c r="I79" s="19"/>
      <c r="J79" s="20"/>
      <c r="K79" s="21">
        <v>0.023</v>
      </c>
      <c r="L79" s="19"/>
      <c r="M79" s="19"/>
      <c r="N79" s="20"/>
      <c r="O79" s="21">
        <v>0.22</v>
      </c>
      <c r="P79" s="19"/>
      <c r="Q79" s="19"/>
      <c r="R79" s="33"/>
      <c r="S79" s="96">
        <f>C79*0.1</f>
        <v>0.0043</v>
      </c>
      <c r="T79" s="97">
        <f>G79*0.1</f>
        <v>0.0094</v>
      </c>
      <c r="U79" s="37">
        <f>K79*0.1</f>
        <v>0.0023</v>
      </c>
      <c r="V79" s="42">
        <f>O79*0.1</f>
        <v>0.022000000000000002</v>
      </c>
    </row>
    <row r="80" spans="1:22" ht="10.5">
      <c r="A80" s="137"/>
      <c r="B80" s="81" t="s">
        <v>31</v>
      </c>
      <c r="C80" s="18">
        <v>0.003</v>
      </c>
      <c r="D80" s="25" t="s">
        <v>68</v>
      </c>
      <c r="E80" s="19"/>
      <c r="F80" s="20"/>
      <c r="G80" s="21">
        <v>0.017</v>
      </c>
      <c r="H80" s="25" t="s">
        <v>69</v>
      </c>
      <c r="I80" s="19"/>
      <c r="J80" s="20"/>
      <c r="K80" s="21">
        <v>0.003</v>
      </c>
      <c r="L80" s="25" t="s">
        <v>68</v>
      </c>
      <c r="M80" s="19"/>
      <c r="N80" s="20"/>
      <c r="O80" s="21">
        <v>0.058</v>
      </c>
      <c r="P80" s="19"/>
      <c r="Q80" s="19"/>
      <c r="R80" s="33"/>
      <c r="S80" s="41">
        <f>C80*0.01</f>
        <v>3E-05</v>
      </c>
      <c r="T80" s="37">
        <f>G80*0.01</f>
        <v>0.00017</v>
      </c>
      <c r="U80" s="37">
        <f>K80*0.01</f>
        <v>3E-05</v>
      </c>
      <c r="V80" s="42">
        <f>O80*0.01</f>
        <v>0.00058</v>
      </c>
    </row>
    <row r="81" spans="1:22" ht="10.5">
      <c r="A81" s="137"/>
      <c r="B81" s="87" t="s">
        <v>35</v>
      </c>
      <c r="C81" s="26">
        <v>0.092</v>
      </c>
      <c r="D81" s="27"/>
      <c r="E81" s="27"/>
      <c r="F81" s="28"/>
      <c r="G81" s="29">
        <v>0.11</v>
      </c>
      <c r="H81" s="27"/>
      <c r="I81" s="27"/>
      <c r="J81" s="28"/>
      <c r="K81" s="29">
        <v>0.024</v>
      </c>
      <c r="L81" s="27"/>
      <c r="M81" s="27"/>
      <c r="N81" s="28"/>
      <c r="O81" s="29">
        <v>0.046</v>
      </c>
      <c r="P81" s="27"/>
      <c r="Q81" s="27"/>
      <c r="R81" s="35"/>
      <c r="S81" s="41">
        <f>C81*0.0001</f>
        <v>9.2E-06</v>
      </c>
      <c r="T81" s="37">
        <f>G81*0.0001</f>
        <v>1.1000000000000001E-05</v>
      </c>
      <c r="U81" s="37">
        <f>K81*0.0001</f>
        <v>2.4000000000000003E-06</v>
      </c>
      <c r="V81" s="42">
        <f>O81*0.0001</f>
        <v>4.6E-06</v>
      </c>
    </row>
    <row r="82" spans="1:22" ht="10.5">
      <c r="A82" s="137"/>
      <c r="B82" s="81" t="s">
        <v>34</v>
      </c>
      <c r="C82" s="18">
        <v>2.8</v>
      </c>
      <c r="D82" s="19"/>
      <c r="E82" s="19"/>
      <c r="F82" s="20"/>
      <c r="G82" s="21">
        <v>3.5</v>
      </c>
      <c r="H82" s="19"/>
      <c r="I82" s="19"/>
      <c r="J82" s="20"/>
      <c r="K82" s="21">
        <v>0.58</v>
      </c>
      <c r="L82" s="19"/>
      <c r="M82" s="19"/>
      <c r="N82" s="20"/>
      <c r="O82" s="21">
        <v>0.81</v>
      </c>
      <c r="P82" s="19"/>
      <c r="Q82" s="19"/>
      <c r="R82" s="33"/>
      <c r="S82" s="41">
        <f>C82*0.0001</f>
        <v>0.00028</v>
      </c>
      <c r="T82" s="37">
        <f>G82*0.0001</f>
        <v>0.00035</v>
      </c>
      <c r="U82" s="37">
        <f>K82*0.0001</f>
        <v>5.8E-05</v>
      </c>
      <c r="V82" s="42">
        <f>O82*0.0001</f>
        <v>8.1E-05</v>
      </c>
    </row>
    <row r="83" spans="1:22" ht="10.5">
      <c r="A83" s="137"/>
      <c r="B83" s="87" t="s">
        <v>32</v>
      </c>
      <c r="C83" s="26">
        <v>1.4</v>
      </c>
      <c r="D83" s="27"/>
      <c r="E83" s="27"/>
      <c r="F83" s="28"/>
      <c r="G83" s="29">
        <v>1.3</v>
      </c>
      <c r="H83" s="27"/>
      <c r="I83" s="27"/>
      <c r="J83" s="28"/>
      <c r="K83" s="29">
        <v>0.2</v>
      </c>
      <c r="L83" s="27"/>
      <c r="M83" s="27"/>
      <c r="N83" s="28"/>
      <c r="O83" s="29">
        <v>0.35</v>
      </c>
      <c r="P83" s="27"/>
      <c r="Q83" s="27"/>
      <c r="R83" s="35"/>
      <c r="S83" s="41">
        <f>C83*0.0001</f>
        <v>0.00014</v>
      </c>
      <c r="T83" s="37">
        <f>G83*0.0001</f>
        <v>0.00013000000000000002</v>
      </c>
      <c r="U83" s="37">
        <f>K83*0.0001</f>
        <v>2E-05</v>
      </c>
      <c r="V83" s="42">
        <f>O83*0.0001</f>
        <v>3.5E-05</v>
      </c>
    </row>
    <row r="84" spans="1:22" ht="10.5">
      <c r="A84" s="137"/>
      <c r="B84" s="81" t="s">
        <v>33</v>
      </c>
      <c r="C84" s="18">
        <v>0.13</v>
      </c>
      <c r="D84" s="19"/>
      <c r="E84" s="19"/>
      <c r="F84" s="20"/>
      <c r="G84" s="21">
        <v>0.14</v>
      </c>
      <c r="H84" s="19"/>
      <c r="I84" s="19"/>
      <c r="J84" s="20"/>
      <c r="K84" s="21">
        <v>0.028</v>
      </c>
      <c r="L84" s="19"/>
      <c r="M84" s="19"/>
      <c r="N84" s="20"/>
      <c r="O84" s="21">
        <v>0.086</v>
      </c>
      <c r="P84" s="19"/>
      <c r="Q84" s="19"/>
      <c r="R84" s="33"/>
      <c r="S84" s="41">
        <f>C84*0.0005</f>
        <v>6.500000000000001E-05</v>
      </c>
      <c r="T84" s="37">
        <f>G84*0.0005</f>
        <v>7.000000000000001E-05</v>
      </c>
      <c r="U84" s="37">
        <f>K84*0.0005</f>
        <v>1.4E-05</v>
      </c>
      <c r="V84" s="42">
        <f>O84*0.0005</f>
        <v>4.2999999999999995E-05</v>
      </c>
    </row>
    <row r="85" spans="1:22" ht="10.5">
      <c r="A85" s="137"/>
      <c r="B85" s="81" t="s">
        <v>38</v>
      </c>
      <c r="C85" s="18">
        <v>0.047</v>
      </c>
      <c r="D85" s="19"/>
      <c r="E85" s="19"/>
      <c r="F85" s="20"/>
      <c r="G85" s="21">
        <v>0.1</v>
      </c>
      <c r="H85" s="19"/>
      <c r="I85" s="19"/>
      <c r="J85" s="20"/>
      <c r="K85" s="21">
        <v>0.015</v>
      </c>
      <c r="L85" s="19" t="s">
        <v>69</v>
      </c>
      <c r="M85" s="19"/>
      <c r="N85" s="20"/>
      <c r="O85" s="21">
        <v>0.059</v>
      </c>
      <c r="P85" s="19"/>
      <c r="Q85" s="19"/>
      <c r="R85" s="33"/>
      <c r="S85" s="41">
        <f>C85*0.00001</f>
        <v>4.7000000000000005E-07</v>
      </c>
      <c r="T85" s="37">
        <f>G85*0.00001</f>
        <v>1.0000000000000002E-06</v>
      </c>
      <c r="U85" s="37">
        <f>K85*0.00001</f>
        <v>1.5000000000000002E-07</v>
      </c>
      <c r="V85" s="42">
        <f>O85*0.00001</f>
        <v>5.900000000000001E-07</v>
      </c>
    </row>
    <row r="86" spans="1:22" ht="10.5">
      <c r="A86" s="137"/>
      <c r="B86" s="81" t="s">
        <v>36</v>
      </c>
      <c r="C86" s="18">
        <v>0.1</v>
      </c>
      <c r="D86" s="19"/>
      <c r="E86" s="19"/>
      <c r="F86" s="20"/>
      <c r="G86" s="21">
        <v>0.2</v>
      </c>
      <c r="H86" s="19"/>
      <c r="I86" s="19"/>
      <c r="J86" s="20"/>
      <c r="K86" s="21">
        <v>0.044</v>
      </c>
      <c r="L86" s="19"/>
      <c r="M86" s="19"/>
      <c r="N86" s="20"/>
      <c r="O86" s="21">
        <v>0.19</v>
      </c>
      <c r="P86" s="19"/>
      <c r="Q86" s="19"/>
      <c r="R86" s="33"/>
      <c r="S86" s="96">
        <f>C86*0.0005</f>
        <v>5E-05</v>
      </c>
      <c r="T86" s="97">
        <f>G86*0.0005</f>
        <v>0.0001</v>
      </c>
      <c r="U86" s="97">
        <f>K86*0.0005</f>
        <v>2.2E-05</v>
      </c>
      <c r="V86" s="108">
        <f>O86*0.0005</f>
        <v>9.5E-05</v>
      </c>
    </row>
    <row r="87" spans="1:22" ht="10.5">
      <c r="A87" s="137"/>
      <c r="B87" s="81" t="s">
        <v>37</v>
      </c>
      <c r="C87" s="18">
        <v>0.034</v>
      </c>
      <c r="D87" s="19"/>
      <c r="E87" s="19"/>
      <c r="F87" s="20"/>
      <c r="G87" s="21">
        <v>0.066</v>
      </c>
      <c r="H87" s="19"/>
      <c r="I87" s="19"/>
      <c r="J87" s="20"/>
      <c r="K87" s="21">
        <v>0.015</v>
      </c>
      <c r="L87" s="19" t="s">
        <v>69</v>
      </c>
      <c r="M87" s="19"/>
      <c r="N87" s="20"/>
      <c r="O87" s="21">
        <v>0.077</v>
      </c>
      <c r="P87" s="19"/>
      <c r="Q87" s="19"/>
      <c r="R87" s="33"/>
      <c r="S87" s="41">
        <f>C87*0.0005</f>
        <v>1.7000000000000003E-05</v>
      </c>
      <c r="T87" s="37">
        <f>G87*0.0005</f>
        <v>3.3E-05</v>
      </c>
      <c r="U87" s="37">
        <f>K87*0.0005</f>
        <v>7.5E-06</v>
      </c>
      <c r="V87" s="42">
        <f>O87*0.0005</f>
        <v>3.85E-05</v>
      </c>
    </row>
    <row r="88" spans="1:22" ht="11.25" thickBot="1">
      <c r="A88" s="138"/>
      <c r="B88" s="81" t="s">
        <v>39</v>
      </c>
      <c r="C88" s="18">
        <v>0.015</v>
      </c>
      <c r="D88" s="25" t="s">
        <v>69</v>
      </c>
      <c r="E88" s="19"/>
      <c r="F88" s="20"/>
      <c r="G88" s="30">
        <v>0.027</v>
      </c>
      <c r="H88" s="25"/>
      <c r="I88" s="19"/>
      <c r="J88" s="20"/>
      <c r="K88" s="21">
        <v>0.009</v>
      </c>
      <c r="L88" s="19" t="s">
        <v>69</v>
      </c>
      <c r="M88" s="19"/>
      <c r="N88" s="20"/>
      <c r="O88" s="21">
        <v>0.091</v>
      </c>
      <c r="P88" s="19"/>
      <c r="Q88" s="19"/>
      <c r="R88" s="109"/>
      <c r="S88" s="57">
        <f>C88*0.0001</f>
        <v>1.5E-06</v>
      </c>
      <c r="T88" s="58">
        <f>G88*0.0001</f>
        <v>2.7E-06</v>
      </c>
      <c r="U88" s="58">
        <f>K88*0.0001</f>
        <v>9E-07</v>
      </c>
      <c r="V88" s="59">
        <f>O88*0.0001</f>
        <v>9.100000000000001E-06</v>
      </c>
    </row>
    <row r="89" spans="1:22" ht="10.5">
      <c r="A89" s="139" t="s">
        <v>51</v>
      </c>
      <c r="B89" s="83" t="s">
        <v>52</v>
      </c>
      <c r="C89" s="16">
        <v>0.91</v>
      </c>
      <c r="D89" s="10" t="s">
        <v>25</v>
      </c>
      <c r="E89" s="10" t="s">
        <v>25</v>
      </c>
      <c r="F89" s="11" t="s">
        <v>25</v>
      </c>
      <c r="G89" s="17">
        <v>0.86</v>
      </c>
      <c r="H89" s="10" t="s">
        <v>25</v>
      </c>
      <c r="I89" s="10" t="s">
        <v>25</v>
      </c>
      <c r="J89" s="11" t="s">
        <v>25</v>
      </c>
      <c r="K89" s="17">
        <v>0.27</v>
      </c>
      <c r="L89" s="10" t="s">
        <v>25</v>
      </c>
      <c r="M89" s="10" t="s">
        <v>25</v>
      </c>
      <c r="N89" s="11" t="s">
        <v>25</v>
      </c>
      <c r="O89" s="17">
        <v>1.8</v>
      </c>
      <c r="P89" s="10" t="s">
        <v>25</v>
      </c>
      <c r="Q89" s="10" t="s">
        <v>25</v>
      </c>
      <c r="R89" s="107" t="s">
        <v>25</v>
      </c>
      <c r="S89" s="51" t="s">
        <v>25</v>
      </c>
      <c r="T89" s="52" t="s">
        <v>25</v>
      </c>
      <c r="U89" s="52" t="s">
        <v>25</v>
      </c>
      <c r="V89" s="53" t="s">
        <v>25</v>
      </c>
    </row>
    <row r="90" spans="1:22" ht="10.5">
      <c r="A90" s="140"/>
      <c r="B90" s="84" t="s">
        <v>53</v>
      </c>
      <c r="C90" s="18">
        <v>0.38</v>
      </c>
      <c r="D90" s="12" t="s">
        <v>25</v>
      </c>
      <c r="E90" s="12" t="s">
        <v>25</v>
      </c>
      <c r="F90" s="13" t="s">
        <v>25</v>
      </c>
      <c r="G90" s="21">
        <v>0.42</v>
      </c>
      <c r="H90" s="12" t="s">
        <v>25</v>
      </c>
      <c r="I90" s="12" t="s">
        <v>25</v>
      </c>
      <c r="J90" s="13" t="s">
        <v>25</v>
      </c>
      <c r="K90" s="21">
        <v>0.21</v>
      </c>
      <c r="L90" s="12" t="s">
        <v>25</v>
      </c>
      <c r="M90" s="12" t="s">
        <v>25</v>
      </c>
      <c r="N90" s="13" t="s">
        <v>25</v>
      </c>
      <c r="O90" s="21">
        <v>1.9</v>
      </c>
      <c r="P90" s="12" t="s">
        <v>25</v>
      </c>
      <c r="Q90" s="12" t="s">
        <v>25</v>
      </c>
      <c r="R90" s="36" t="s">
        <v>25</v>
      </c>
      <c r="S90" s="51" t="s">
        <v>25</v>
      </c>
      <c r="T90" s="52" t="s">
        <v>25</v>
      </c>
      <c r="U90" s="52" t="s">
        <v>25</v>
      </c>
      <c r="V90" s="53" t="s">
        <v>25</v>
      </c>
    </row>
    <row r="91" spans="1:22" ht="10.5">
      <c r="A91" s="140"/>
      <c r="B91" s="81" t="s">
        <v>54</v>
      </c>
      <c r="C91" s="18">
        <v>0.45</v>
      </c>
      <c r="D91" s="12" t="s">
        <v>25</v>
      </c>
      <c r="E91" s="12" t="s">
        <v>25</v>
      </c>
      <c r="F91" s="13" t="s">
        <v>25</v>
      </c>
      <c r="G91" s="21">
        <v>0.39</v>
      </c>
      <c r="H91" s="12" t="s">
        <v>25</v>
      </c>
      <c r="I91" s="12" t="s">
        <v>25</v>
      </c>
      <c r="J91" s="13" t="s">
        <v>25</v>
      </c>
      <c r="K91" s="21">
        <v>0.31</v>
      </c>
      <c r="L91" s="12" t="s">
        <v>25</v>
      </c>
      <c r="M91" s="12" t="s">
        <v>25</v>
      </c>
      <c r="N91" s="13" t="s">
        <v>25</v>
      </c>
      <c r="O91" s="21">
        <v>2.1</v>
      </c>
      <c r="P91" s="12" t="s">
        <v>25</v>
      </c>
      <c r="Q91" s="12" t="s">
        <v>25</v>
      </c>
      <c r="R91" s="36" t="s">
        <v>25</v>
      </c>
      <c r="S91" s="51" t="s">
        <v>25</v>
      </c>
      <c r="T91" s="52" t="s">
        <v>25</v>
      </c>
      <c r="U91" s="52" t="s">
        <v>25</v>
      </c>
      <c r="V91" s="53" t="s">
        <v>25</v>
      </c>
    </row>
    <row r="92" spans="1:22" ht="10.5">
      <c r="A92" s="140"/>
      <c r="B92" s="84" t="s">
        <v>55</v>
      </c>
      <c r="C92" s="18">
        <v>0.26</v>
      </c>
      <c r="D92" s="12" t="s">
        <v>25</v>
      </c>
      <c r="E92" s="12" t="s">
        <v>25</v>
      </c>
      <c r="F92" s="13" t="s">
        <v>25</v>
      </c>
      <c r="G92" s="21">
        <v>0.29</v>
      </c>
      <c r="H92" s="12" t="s">
        <v>25</v>
      </c>
      <c r="I92" s="12" t="s">
        <v>25</v>
      </c>
      <c r="J92" s="13" t="s">
        <v>25</v>
      </c>
      <c r="K92" s="21">
        <v>0.26</v>
      </c>
      <c r="L92" s="12" t="s">
        <v>25</v>
      </c>
      <c r="M92" s="12" t="s">
        <v>25</v>
      </c>
      <c r="N92" s="13" t="s">
        <v>25</v>
      </c>
      <c r="O92" s="21">
        <v>1.7</v>
      </c>
      <c r="P92" s="12" t="s">
        <v>25</v>
      </c>
      <c r="Q92" s="12" t="s">
        <v>25</v>
      </c>
      <c r="R92" s="36" t="s">
        <v>25</v>
      </c>
      <c r="S92" s="48" t="s">
        <v>25</v>
      </c>
      <c r="T92" s="49" t="s">
        <v>25</v>
      </c>
      <c r="U92" s="49" t="s">
        <v>25</v>
      </c>
      <c r="V92" s="50" t="s">
        <v>25</v>
      </c>
    </row>
    <row r="93" spans="1:22" s="9" customFormat="1" ht="10.5">
      <c r="A93" s="140"/>
      <c r="B93" s="104" t="s">
        <v>26</v>
      </c>
      <c r="C93" s="105">
        <v>0.21</v>
      </c>
      <c r="D93" s="12" t="s">
        <v>25</v>
      </c>
      <c r="E93" s="12" t="s">
        <v>25</v>
      </c>
      <c r="F93" s="13" t="s">
        <v>25</v>
      </c>
      <c r="G93" s="106">
        <v>0.34</v>
      </c>
      <c r="H93" s="12" t="s">
        <v>25</v>
      </c>
      <c r="I93" s="12" t="s">
        <v>25</v>
      </c>
      <c r="J93" s="13" t="s">
        <v>25</v>
      </c>
      <c r="K93" s="106">
        <v>0.21</v>
      </c>
      <c r="L93" s="12" t="s">
        <v>25</v>
      </c>
      <c r="M93" s="12" t="s">
        <v>25</v>
      </c>
      <c r="N93" s="13" t="s">
        <v>25</v>
      </c>
      <c r="O93" s="106">
        <v>1.7</v>
      </c>
      <c r="P93" s="12" t="s">
        <v>25</v>
      </c>
      <c r="Q93" s="12" t="s">
        <v>25</v>
      </c>
      <c r="R93" s="36" t="s">
        <v>25</v>
      </c>
      <c r="S93" s="51" t="s">
        <v>25</v>
      </c>
      <c r="T93" s="52" t="s">
        <v>25</v>
      </c>
      <c r="U93" s="52" t="s">
        <v>25</v>
      </c>
      <c r="V93" s="53" t="s">
        <v>25</v>
      </c>
    </row>
    <row r="94" spans="1:22" s="9" customFormat="1" ht="11.25" thickBot="1">
      <c r="A94" s="141"/>
      <c r="B94" s="98" t="s">
        <v>56</v>
      </c>
      <c r="C94" s="99">
        <v>2.21</v>
      </c>
      <c r="D94" s="100" t="s">
        <v>25</v>
      </c>
      <c r="E94" s="100" t="s">
        <v>25</v>
      </c>
      <c r="F94" s="101" t="s">
        <v>25</v>
      </c>
      <c r="G94" s="102">
        <v>2.3</v>
      </c>
      <c r="H94" s="100" t="s">
        <v>25</v>
      </c>
      <c r="I94" s="100" t="s">
        <v>25</v>
      </c>
      <c r="J94" s="101" t="s">
        <v>25</v>
      </c>
      <c r="K94" s="102">
        <v>1.26</v>
      </c>
      <c r="L94" s="100" t="s">
        <v>25</v>
      </c>
      <c r="M94" s="100" t="s">
        <v>25</v>
      </c>
      <c r="N94" s="101" t="s">
        <v>25</v>
      </c>
      <c r="O94" s="102">
        <v>9.2</v>
      </c>
      <c r="P94" s="100" t="s">
        <v>25</v>
      </c>
      <c r="Q94" s="100" t="s">
        <v>25</v>
      </c>
      <c r="R94" s="103" t="s">
        <v>25</v>
      </c>
      <c r="S94" s="54" t="s">
        <v>25</v>
      </c>
      <c r="T94" s="55" t="s">
        <v>25</v>
      </c>
      <c r="U94" s="55" t="s">
        <v>25</v>
      </c>
      <c r="V94" s="56" t="s">
        <v>25</v>
      </c>
    </row>
    <row r="95" spans="1:22" ht="10.5">
      <c r="A95" s="131" t="s">
        <v>57</v>
      </c>
      <c r="B95" s="86" t="s">
        <v>58</v>
      </c>
      <c r="C95" s="22">
        <v>1.1</v>
      </c>
      <c r="D95" s="10" t="s">
        <v>25</v>
      </c>
      <c r="E95" s="10" t="s">
        <v>25</v>
      </c>
      <c r="F95" s="11" t="s">
        <v>25</v>
      </c>
      <c r="G95" s="17">
        <v>1.6</v>
      </c>
      <c r="H95" s="10" t="s">
        <v>25</v>
      </c>
      <c r="I95" s="10" t="s">
        <v>25</v>
      </c>
      <c r="J95" s="11" t="s">
        <v>25</v>
      </c>
      <c r="K95" s="17">
        <v>0.61</v>
      </c>
      <c r="L95" s="10" t="s">
        <v>25</v>
      </c>
      <c r="M95" s="10" t="s">
        <v>25</v>
      </c>
      <c r="N95" s="11" t="s">
        <v>25</v>
      </c>
      <c r="O95" s="17">
        <v>6.4</v>
      </c>
      <c r="P95" s="10" t="s">
        <v>25</v>
      </c>
      <c r="Q95" s="10" t="s">
        <v>25</v>
      </c>
      <c r="R95" s="11" t="s">
        <v>25</v>
      </c>
      <c r="S95" s="114" t="s">
        <v>25</v>
      </c>
      <c r="T95" s="39" t="s">
        <v>25</v>
      </c>
      <c r="U95" s="39" t="s">
        <v>25</v>
      </c>
      <c r="V95" s="40" t="s">
        <v>25</v>
      </c>
    </row>
    <row r="96" spans="1:22" ht="10.5">
      <c r="A96" s="132"/>
      <c r="B96" s="81" t="s">
        <v>59</v>
      </c>
      <c r="C96" s="18">
        <v>0.63</v>
      </c>
      <c r="D96" s="12" t="s">
        <v>25</v>
      </c>
      <c r="E96" s="12" t="s">
        <v>25</v>
      </c>
      <c r="F96" s="13" t="s">
        <v>25</v>
      </c>
      <c r="G96" s="21">
        <v>1</v>
      </c>
      <c r="H96" s="12" t="s">
        <v>25</v>
      </c>
      <c r="I96" s="12" t="s">
        <v>25</v>
      </c>
      <c r="J96" s="13" t="s">
        <v>25</v>
      </c>
      <c r="K96" s="21">
        <v>0.47</v>
      </c>
      <c r="L96" s="12" t="s">
        <v>25</v>
      </c>
      <c r="M96" s="12" t="s">
        <v>25</v>
      </c>
      <c r="N96" s="13" t="s">
        <v>25</v>
      </c>
      <c r="O96" s="21">
        <v>5.6</v>
      </c>
      <c r="P96" s="12" t="s">
        <v>25</v>
      </c>
      <c r="Q96" s="12" t="s">
        <v>25</v>
      </c>
      <c r="R96" s="13" t="s">
        <v>25</v>
      </c>
      <c r="S96" s="115" t="s">
        <v>25</v>
      </c>
      <c r="T96" s="52" t="s">
        <v>25</v>
      </c>
      <c r="U96" s="52" t="s">
        <v>25</v>
      </c>
      <c r="V96" s="53" t="s">
        <v>25</v>
      </c>
    </row>
    <row r="97" spans="1:22" ht="10.5">
      <c r="A97" s="132"/>
      <c r="B97" s="84" t="s">
        <v>60</v>
      </c>
      <c r="C97" s="18">
        <v>0.5</v>
      </c>
      <c r="D97" s="12" t="s">
        <v>25</v>
      </c>
      <c r="E97" s="12" t="s">
        <v>25</v>
      </c>
      <c r="F97" s="13" t="s">
        <v>25</v>
      </c>
      <c r="G97" s="21">
        <v>0.78</v>
      </c>
      <c r="H97" s="12" t="s">
        <v>25</v>
      </c>
      <c r="I97" s="12" t="s">
        <v>25</v>
      </c>
      <c r="J97" s="13" t="s">
        <v>25</v>
      </c>
      <c r="K97" s="21">
        <v>0.36</v>
      </c>
      <c r="L97" s="12" t="s">
        <v>25</v>
      </c>
      <c r="M97" s="12" t="s">
        <v>25</v>
      </c>
      <c r="N97" s="13" t="s">
        <v>25</v>
      </c>
      <c r="O97" s="21">
        <v>4.8</v>
      </c>
      <c r="P97" s="12" t="s">
        <v>25</v>
      </c>
      <c r="Q97" s="12" t="s">
        <v>25</v>
      </c>
      <c r="R97" s="13" t="s">
        <v>25</v>
      </c>
      <c r="S97" s="115" t="s">
        <v>25</v>
      </c>
      <c r="T97" s="52" t="s">
        <v>25</v>
      </c>
      <c r="U97" s="52" t="s">
        <v>25</v>
      </c>
      <c r="V97" s="53" t="s">
        <v>25</v>
      </c>
    </row>
    <row r="98" spans="1:22" ht="10.5">
      <c r="A98" s="132"/>
      <c r="B98" s="84" t="s">
        <v>61</v>
      </c>
      <c r="C98" s="18">
        <v>0.31</v>
      </c>
      <c r="D98" s="12" t="s">
        <v>25</v>
      </c>
      <c r="E98" s="12" t="s">
        <v>25</v>
      </c>
      <c r="F98" s="13" t="s">
        <v>25</v>
      </c>
      <c r="G98" s="21">
        <v>0.46</v>
      </c>
      <c r="H98" s="12" t="s">
        <v>25</v>
      </c>
      <c r="I98" s="12" t="s">
        <v>25</v>
      </c>
      <c r="J98" s="13" t="s">
        <v>25</v>
      </c>
      <c r="K98" s="21">
        <v>0.21</v>
      </c>
      <c r="L98" s="12" t="s">
        <v>25</v>
      </c>
      <c r="M98" s="12" t="s">
        <v>25</v>
      </c>
      <c r="N98" s="13" t="s">
        <v>25</v>
      </c>
      <c r="O98" s="21">
        <v>2.5</v>
      </c>
      <c r="P98" s="12" t="s">
        <v>25</v>
      </c>
      <c r="Q98" s="12" t="s">
        <v>25</v>
      </c>
      <c r="R98" s="13" t="s">
        <v>25</v>
      </c>
      <c r="S98" s="115" t="s">
        <v>25</v>
      </c>
      <c r="T98" s="52" t="s">
        <v>25</v>
      </c>
      <c r="U98" s="52" t="s">
        <v>25</v>
      </c>
      <c r="V98" s="53" t="s">
        <v>25</v>
      </c>
    </row>
    <row r="99" spans="1:22" s="9" customFormat="1" ht="10.5">
      <c r="A99" s="132"/>
      <c r="B99" s="110" t="s">
        <v>27</v>
      </c>
      <c r="C99" s="105">
        <v>0.22</v>
      </c>
      <c r="D99" s="12" t="s">
        <v>25</v>
      </c>
      <c r="E99" s="12" t="s">
        <v>25</v>
      </c>
      <c r="F99" s="13" t="s">
        <v>25</v>
      </c>
      <c r="G99" s="106">
        <v>0.23</v>
      </c>
      <c r="H99" s="12" t="s">
        <v>25</v>
      </c>
      <c r="I99" s="12" t="s">
        <v>25</v>
      </c>
      <c r="J99" s="13" t="s">
        <v>25</v>
      </c>
      <c r="K99" s="106">
        <v>0.07</v>
      </c>
      <c r="L99" s="12" t="s">
        <v>25</v>
      </c>
      <c r="M99" s="12" t="s">
        <v>25</v>
      </c>
      <c r="N99" s="13" t="s">
        <v>25</v>
      </c>
      <c r="O99" s="106">
        <v>0.89</v>
      </c>
      <c r="P99" s="62" t="s">
        <v>25</v>
      </c>
      <c r="Q99" s="62" t="s">
        <v>25</v>
      </c>
      <c r="R99" s="63" t="s">
        <v>25</v>
      </c>
      <c r="S99" s="116" t="s">
        <v>25</v>
      </c>
      <c r="T99" s="111" t="s">
        <v>25</v>
      </c>
      <c r="U99" s="111" t="s">
        <v>25</v>
      </c>
      <c r="V99" s="112" t="s">
        <v>25</v>
      </c>
    </row>
    <row r="100" spans="1:22" s="9" customFormat="1" ht="11.25" thickBot="1">
      <c r="A100" s="133"/>
      <c r="B100" s="85" t="s">
        <v>62</v>
      </c>
      <c r="C100" s="99">
        <v>2.76</v>
      </c>
      <c r="D100" s="100" t="s">
        <v>25</v>
      </c>
      <c r="E100" s="100" t="s">
        <v>25</v>
      </c>
      <c r="F100" s="101" t="s">
        <v>25</v>
      </c>
      <c r="G100" s="102">
        <v>4.07</v>
      </c>
      <c r="H100" s="100" t="s">
        <v>25</v>
      </c>
      <c r="I100" s="100" t="s">
        <v>25</v>
      </c>
      <c r="J100" s="101" t="s">
        <v>25</v>
      </c>
      <c r="K100" s="102">
        <v>1.72</v>
      </c>
      <c r="L100" s="100" t="s">
        <v>25</v>
      </c>
      <c r="M100" s="100" t="s">
        <v>25</v>
      </c>
      <c r="N100" s="101" t="s">
        <v>25</v>
      </c>
      <c r="O100" s="102">
        <v>20.19</v>
      </c>
      <c r="P100" s="6" t="s">
        <v>25</v>
      </c>
      <c r="Q100" s="6" t="s">
        <v>25</v>
      </c>
      <c r="R100" s="8" t="s">
        <v>25</v>
      </c>
      <c r="S100" s="113" t="s">
        <v>25</v>
      </c>
      <c r="T100" s="94" t="s">
        <v>25</v>
      </c>
      <c r="U100" s="94" t="s">
        <v>25</v>
      </c>
      <c r="V100" s="95" t="s">
        <v>25</v>
      </c>
    </row>
    <row r="101" spans="1:242" ht="11.25" thickBot="1">
      <c r="A101" s="134" t="s">
        <v>44</v>
      </c>
      <c r="B101" s="135"/>
      <c r="C101" s="65" t="s">
        <v>25</v>
      </c>
      <c r="D101" s="66" t="s">
        <v>25</v>
      </c>
      <c r="E101" s="66" t="s">
        <v>25</v>
      </c>
      <c r="F101" s="67" t="s">
        <v>25</v>
      </c>
      <c r="G101" s="68" t="s">
        <v>25</v>
      </c>
      <c r="H101" s="66" t="s">
        <v>25</v>
      </c>
      <c r="I101" s="66" t="s">
        <v>25</v>
      </c>
      <c r="J101" s="69" t="s">
        <v>25</v>
      </c>
      <c r="K101" s="65" t="s">
        <v>25</v>
      </c>
      <c r="L101" s="66" t="s">
        <v>25</v>
      </c>
      <c r="M101" s="66" t="s">
        <v>25</v>
      </c>
      <c r="N101" s="67" t="s">
        <v>25</v>
      </c>
      <c r="O101" s="68" t="s">
        <v>25</v>
      </c>
      <c r="P101" s="66" t="s">
        <v>25</v>
      </c>
      <c r="Q101" s="66" t="s">
        <v>25</v>
      </c>
      <c r="R101" s="69" t="s">
        <v>25</v>
      </c>
      <c r="S101" s="155">
        <f>SUM(S59:S88)</f>
        <v>0.06351587</v>
      </c>
      <c r="T101" s="156">
        <f>SUM(T59:T88)</f>
        <v>0.09041670000000002</v>
      </c>
      <c r="U101" s="156">
        <f>SUM(U59:U88)</f>
        <v>0.04929824999999999</v>
      </c>
      <c r="V101" s="64">
        <f>SUM(V59:V88)</f>
        <v>0.4769067900000002</v>
      </c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1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  <c r="HI101" s="5"/>
      <c r="HJ101" s="5"/>
      <c r="HK101" s="5"/>
      <c r="HL101" s="5"/>
      <c r="HM101" s="5"/>
      <c r="HN101" s="5"/>
      <c r="HO101" s="5"/>
      <c r="HP101" s="5"/>
      <c r="HQ101" s="5"/>
      <c r="HR101" s="5"/>
      <c r="HS101" s="5"/>
      <c r="HT101" s="5"/>
      <c r="HU101" s="5"/>
      <c r="HV101" s="5"/>
      <c r="HW101" s="5"/>
      <c r="HX101" s="5"/>
      <c r="HY101" s="5"/>
      <c r="HZ101" s="5"/>
      <c r="IA101" s="5"/>
      <c r="IB101" s="5"/>
      <c r="IC101" s="5"/>
      <c r="ID101" s="5"/>
      <c r="IE101" s="5"/>
      <c r="IF101" s="5"/>
      <c r="IG101" s="5"/>
      <c r="IH101" s="5"/>
    </row>
    <row r="102" ht="11.25" thickBot="1"/>
    <row r="103" spans="1:22" ht="10.5">
      <c r="A103" s="142" t="s">
        <v>0</v>
      </c>
      <c r="B103" s="143"/>
      <c r="C103" s="127" t="s">
        <v>65</v>
      </c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43"/>
      <c r="T103" s="43"/>
      <c r="U103" s="43"/>
      <c r="V103" s="44"/>
    </row>
    <row r="104" spans="1:22" ht="11.25" thickBot="1">
      <c r="A104" s="144" t="s">
        <v>1</v>
      </c>
      <c r="B104" s="145"/>
      <c r="C104" s="128" t="s">
        <v>67</v>
      </c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45"/>
      <c r="R104" s="45"/>
      <c r="S104" s="46"/>
      <c r="T104" s="46"/>
      <c r="U104" s="46"/>
      <c r="V104" s="47"/>
    </row>
    <row r="105" spans="1:22" ht="21" customHeight="1">
      <c r="A105" s="146" t="s">
        <v>2</v>
      </c>
      <c r="B105" s="147"/>
      <c r="C105" s="150" t="s">
        <v>40</v>
      </c>
      <c r="D105" s="151"/>
      <c r="E105" s="151"/>
      <c r="F105" s="151"/>
      <c r="G105" s="152" t="s">
        <v>41</v>
      </c>
      <c r="H105" s="151"/>
      <c r="I105" s="151"/>
      <c r="J105" s="153"/>
      <c r="K105" s="154" t="s">
        <v>42</v>
      </c>
      <c r="L105" s="151"/>
      <c r="M105" s="151"/>
      <c r="N105" s="151"/>
      <c r="O105" s="152" t="s">
        <v>43</v>
      </c>
      <c r="P105" s="151"/>
      <c r="Q105" s="151"/>
      <c r="R105" s="153"/>
      <c r="S105" s="38" t="s">
        <v>40</v>
      </c>
      <c r="T105" s="39" t="s">
        <v>41</v>
      </c>
      <c r="U105" s="39" t="s">
        <v>42</v>
      </c>
      <c r="V105" s="40" t="s">
        <v>43</v>
      </c>
    </row>
    <row r="106" spans="1:22" ht="24.75" customHeight="1" thickBot="1">
      <c r="A106" s="148" t="s">
        <v>3</v>
      </c>
      <c r="B106" s="149"/>
      <c r="C106" s="129" t="s">
        <v>46</v>
      </c>
      <c r="D106" s="7"/>
      <c r="E106" s="72" t="s">
        <v>4</v>
      </c>
      <c r="F106" s="89" t="s">
        <v>5</v>
      </c>
      <c r="G106" s="90" t="s">
        <v>46</v>
      </c>
      <c r="H106" s="7"/>
      <c r="I106" s="72" t="s">
        <v>4</v>
      </c>
      <c r="J106" s="73" t="s">
        <v>5</v>
      </c>
      <c r="K106" s="71" t="s">
        <v>46</v>
      </c>
      <c r="L106" s="7"/>
      <c r="M106" s="72" t="s">
        <v>4</v>
      </c>
      <c r="N106" s="89" t="s">
        <v>5</v>
      </c>
      <c r="O106" s="90" t="s">
        <v>46</v>
      </c>
      <c r="P106" s="7"/>
      <c r="Q106" s="72" t="s">
        <v>4</v>
      </c>
      <c r="R106" s="73" t="s">
        <v>5</v>
      </c>
      <c r="S106" s="74" t="s">
        <v>45</v>
      </c>
      <c r="T106" s="75" t="s">
        <v>45</v>
      </c>
      <c r="U106" s="75" t="s">
        <v>45</v>
      </c>
      <c r="V106" s="76" t="s">
        <v>45</v>
      </c>
    </row>
    <row r="107" spans="1:22" ht="10.5">
      <c r="A107" s="136" t="s">
        <v>47</v>
      </c>
      <c r="B107" s="80" t="s">
        <v>7</v>
      </c>
      <c r="C107" s="22">
        <v>1.8</v>
      </c>
      <c r="D107" s="23"/>
      <c r="E107" s="23"/>
      <c r="F107" s="24"/>
      <c r="G107" s="17">
        <v>1.3</v>
      </c>
      <c r="H107" s="23"/>
      <c r="I107" s="23"/>
      <c r="J107" s="24"/>
      <c r="K107" s="17">
        <v>0.94</v>
      </c>
      <c r="L107" s="23"/>
      <c r="M107" s="23"/>
      <c r="N107" s="24"/>
      <c r="O107" s="17">
        <v>1.8</v>
      </c>
      <c r="P107" s="23"/>
      <c r="Q107" s="23"/>
      <c r="R107" s="34"/>
      <c r="S107" s="38" t="s">
        <v>25</v>
      </c>
      <c r="T107" s="39" t="s">
        <v>25</v>
      </c>
      <c r="U107" s="39" t="s">
        <v>25</v>
      </c>
      <c r="V107" s="40" t="s">
        <v>25</v>
      </c>
    </row>
    <row r="108" spans="1:22" ht="10.5">
      <c r="A108" s="137"/>
      <c r="B108" s="78" t="s">
        <v>8</v>
      </c>
      <c r="C108" s="18">
        <v>0.49</v>
      </c>
      <c r="D108" s="19"/>
      <c r="E108" s="19"/>
      <c r="F108" s="20"/>
      <c r="G108" s="21">
        <v>0.41</v>
      </c>
      <c r="H108" s="19"/>
      <c r="I108" s="19"/>
      <c r="J108" s="20"/>
      <c r="K108" s="21">
        <v>0.27</v>
      </c>
      <c r="L108" s="19"/>
      <c r="M108" s="19"/>
      <c r="N108" s="20"/>
      <c r="O108" s="21">
        <v>0.82</v>
      </c>
      <c r="P108" s="19"/>
      <c r="Q108" s="19"/>
      <c r="R108" s="33"/>
      <c r="S108" s="48" t="s">
        <v>25</v>
      </c>
      <c r="T108" s="49" t="s">
        <v>25</v>
      </c>
      <c r="U108" s="49" t="s">
        <v>25</v>
      </c>
      <c r="V108" s="50" t="s">
        <v>25</v>
      </c>
    </row>
    <row r="109" spans="1:22" ht="10.5">
      <c r="A109" s="137"/>
      <c r="B109" s="79" t="s">
        <v>6</v>
      </c>
      <c r="C109" s="88">
        <v>0.0015</v>
      </c>
      <c r="D109" s="25" t="s">
        <v>68</v>
      </c>
      <c r="E109" s="25"/>
      <c r="F109" s="117"/>
      <c r="G109" s="30">
        <v>0.0015</v>
      </c>
      <c r="H109" s="25" t="s">
        <v>68</v>
      </c>
      <c r="I109" s="25"/>
      <c r="J109" s="117"/>
      <c r="K109" s="21">
        <v>0.0015</v>
      </c>
      <c r="L109" s="118" t="s">
        <v>68</v>
      </c>
      <c r="M109" s="25"/>
      <c r="N109" s="117"/>
      <c r="O109" s="21">
        <v>0.013</v>
      </c>
      <c r="P109" s="25"/>
      <c r="Q109" s="25"/>
      <c r="R109" s="117"/>
      <c r="S109" s="96">
        <f>C109</f>
        <v>0.0015</v>
      </c>
      <c r="T109" s="97">
        <f>G109</f>
        <v>0.0015</v>
      </c>
      <c r="U109" s="97">
        <f>K109</f>
        <v>0.0015</v>
      </c>
      <c r="V109" s="108">
        <f>O109</f>
        <v>0.013</v>
      </c>
    </row>
    <row r="110" spans="1:22" ht="10.5">
      <c r="A110" s="137"/>
      <c r="B110" s="79" t="s">
        <v>9</v>
      </c>
      <c r="C110" s="18">
        <v>0.013</v>
      </c>
      <c r="D110" s="19"/>
      <c r="E110" s="19"/>
      <c r="F110" s="20"/>
      <c r="G110" s="21">
        <v>0.012</v>
      </c>
      <c r="H110" s="25"/>
      <c r="I110" s="19"/>
      <c r="J110" s="20"/>
      <c r="K110" s="21">
        <v>0.013</v>
      </c>
      <c r="L110" s="19"/>
      <c r="M110" s="19"/>
      <c r="N110" s="20"/>
      <c r="O110" s="21">
        <v>0.066</v>
      </c>
      <c r="P110" s="19"/>
      <c r="Q110" s="19"/>
      <c r="R110" s="33"/>
      <c r="S110" s="96">
        <f>C110</f>
        <v>0.013</v>
      </c>
      <c r="T110" s="97">
        <f>G110</f>
        <v>0.012</v>
      </c>
      <c r="U110" s="97">
        <f>K110</f>
        <v>0.013</v>
      </c>
      <c r="V110" s="108">
        <f>O110</f>
        <v>0.066</v>
      </c>
    </row>
    <row r="111" spans="1:22" ht="10.5">
      <c r="A111" s="137"/>
      <c r="B111" s="78" t="s">
        <v>10</v>
      </c>
      <c r="C111" s="18">
        <v>0.016</v>
      </c>
      <c r="D111" s="25" t="s">
        <v>69</v>
      </c>
      <c r="E111" s="19"/>
      <c r="F111" s="20"/>
      <c r="G111" s="21">
        <v>0.018</v>
      </c>
      <c r="H111" s="25" t="s">
        <v>69</v>
      </c>
      <c r="I111" s="19"/>
      <c r="J111" s="20"/>
      <c r="K111" s="21">
        <v>0.016</v>
      </c>
      <c r="L111" s="19" t="s">
        <v>69</v>
      </c>
      <c r="M111" s="19"/>
      <c r="N111" s="20"/>
      <c r="O111" s="21">
        <v>0.069</v>
      </c>
      <c r="P111" s="19"/>
      <c r="Q111" s="19"/>
      <c r="R111" s="33"/>
      <c r="S111" s="96">
        <f>C111*0.1</f>
        <v>0.0016</v>
      </c>
      <c r="T111" s="97">
        <f>G111*0.1</f>
        <v>0.0018</v>
      </c>
      <c r="U111" s="97">
        <f>K111*0.1</f>
        <v>0.0016</v>
      </c>
      <c r="V111" s="108">
        <f>O111*0.1</f>
        <v>0.006900000000000001</v>
      </c>
    </row>
    <row r="112" spans="1:22" ht="10.5">
      <c r="A112" s="137"/>
      <c r="B112" s="78" t="s">
        <v>11</v>
      </c>
      <c r="C112" s="18">
        <v>0.028</v>
      </c>
      <c r="D112" s="19"/>
      <c r="E112" s="19"/>
      <c r="F112" s="20"/>
      <c r="G112" s="21">
        <v>0.033</v>
      </c>
      <c r="H112" s="25"/>
      <c r="I112" s="19"/>
      <c r="J112" s="20"/>
      <c r="K112" s="21">
        <v>0.03</v>
      </c>
      <c r="L112" s="19"/>
      <c r="M112" s="19"/>
      <c r="N112" s="20"/>
      <c r="O112" s="21">
        <v>0.14</v>
      </c>
      <c r="P112" s="19"/>
      <c r="Q112" s="19"/>
      <c r="R112" s="33"/>
      <c r="S112" s="96">
        <f>C112*0.1</f>
        <v>0.0028000000000000004</v>
      </c>
      <c r="T112" s="97">
        <f>G112*0.1</f>
        <v>0.0033000000000000004</v>
      </c>
      <c r="U112" s="97">
        <f>K112*0.1</f>
        <v>0.003</v>
      </c>
      <c r="V112" s="108">
        <f>O112*0.1</f>
        <v>0.014000000000000002</v>
      </c>
    </row>
    <row r="113" spans="1:22" ht="10.5">
      <c r="A113" s="137"/>
      <c r="B113" s="79" t="s">
        <v>48</v>
      </c>
      <c r="C113" s="18">
        <v>0.019</v>
      </c>
      <c r="D113" s="19" t="s">
        <v>69</v>
      </c>
      <c r="E113" s="19"/>
      <c r="F113" s="20"/>
      <c r="G113" s="21">
        <v>0.027</v>
      </c>
      <c r="H113" s="25"/>
      <c r="I113" s="19"/>
      <c r="J113" s="20"/>
      <c r="K113" s="21">
        <v>0.02</v>
      </c>
      <c r="L113" s="19"/>
      <c r="M113" s="19"/>
      <c r="N113" s="20"/>
      <c r="O113" s="21">
        <v>0.098</v>
      </c>
      <c r="P113" s="19"/>
      <c r="Q113" s="19"/>
      <c r="R113" s="33"/>
      <c r="S113" s="96">
        <f>C113*0.1</f>
        <v>0.0019</v>
      </c>
      <c r="T113" s="97">
        <f>G113*0.1</f>
        <v>0.0027</v>
      </c>
      <c r="U113" s="97">
        <f>K113*0.1</f>
        <v>0.002</v>
      </c>
      <c r="V113" s="108">
        <f>O113*0.1</f>
        <v>0.009800000000000001</v>
      </c>
    </row>
    <row r="114" spans="1:22" ht="10.5">
      <c r="A114" s="137"/>
      <c r="B114" s="78" t="s">
        <v>12</v>
      </c>
      <c r="C114" s="18">
        <v>0.14</v>
      </c>
      <c r="D114" s="19"/>
      <c r="E114" s="19"/>
      <c r="F114" s="20"/>
      <c r="G114" s="21">
        <v>0.24</v>
      </c>
      <c r="H114" s="19"/>
      <c r="I114" s="19"/>
      <c r="J114" s="20"/>
      <c r="K114" s="21">
        <v>0.17</v>
      </c>
      <c r="L114" s="19"/>
      <c r="M114" s="19"/>
      <c r="N114" s="20"/>
      <c r="O114" s="21">
        <v>0.75</v>
      </c>
      <c r="P114" s="19"/>
      <c r="Q114" s="19"/>
      <c r="R114" s="33"/>
      <c r="S114" s="96">
        <f>C114*0.01</f>
        <v>0.0014000000000000002</v>
      </c>
      <c r="T114" s="97">
        <f>G114*0.01</f>
        <v>0.0024</v>
      </c>
      <c r="U114" s="97">
        <f>K114*0.01</f>
        <v>0.0017000000000000001</v>
      </c>
      <c r="V114" s="108">
        <f>O114*0.01</f>
        <v>0.0075</v>
      </c>
    </row>
    <row r="115" spans="1:22" ht="11.25" thickBot="1">
      <c r="A115" s="138"/>
      <c r="B115" s="91" t="s">
        <v>13</v>
      </c>
      <c r="C115" s="119">
        <v>0.37</v>
      </c>
      <c r="D115" s="120"/>
      <c r="E115" s="120"/>
      <c r="F115" s="121"/>
      <c r="G115" s="93">
        <v>0.63</v>
      </c>
      <c r="H115" s="120"/>
      <c r="I115" s="120"/>
      <c r="J115" s="121"/>
      <c r="K115" s="93">
        <v>0.3</v>
      </c>
      <c r="L115" s="120"/>
      <c r="M115" s="120"/>
      <c r="N115" s="121"/>
      <c r="O115" s="93">
        <v>1.3</v>
      </c>
      <c r="P115" s="120"/>
      <c r="Q115" s="120"/>
      <c r="R115" s="109"/>
      <c r="S115" s="122">
        <f>C115*0.0001</f>
        <v>3.7E-05</v>
      </c>
      <c r="T115" s="123">
        <f>G115*0.0001</f>
        <v>6.3E-05</v>
      </c>
      <c r="U115" s="123">
        <f>K115*0.0001</f>
        <v>3E-05</v>
      </c>
      <c r="V115" s="124">
        <f>O115*0.0001</f>
        <v>0.00013000000000000002</v>
      </c>
    </row>
    <row r="116" spans="1:22" ht="10.5">
      <c r="A116" s="136" t="s">
        <v>49</v>
      </c>
      <c r="B116" s="86" t="s">
        <v>15</v>
      </c>
      <c r="C116" s="22">
        <v>0.036</v>
      </c>
      <c r="D116" s="23"/>
      <c r="E116" s="23"/>
      <c r="F116" s="24"/>
      <c r="G116" s="17">
        <v>0.048</v>
      </c>
      <c r="H116" s="23"/>
      <c r="I116" s="23"/>
      <c r="J116" s="24"/>
      <c r="K116" s="17">
        <v>0.058</v>
      </c>
      <c r="L116" s="23"/>
      <c r="M116" s="23"/>
      <c r="N116" s="24"/>
      <c r="O116" s="17">
        <v>0.14</v>
      </c>
      <c r="P116" s="23"/>
      <c r="Q116" s="23"/>
      <c r="R116" s="34"/>
      <c r="S116" s="38" t="s">
        <v>25</v>
      </c>
      <c r="T116" s="39" t="s">
        <v>25</v>
      </c>
      <c r="U116" s="39" t="s">
        <v>25</v>
      </c>
      <c r="V116" s="40" t="s">
        <v>25</v>
      </c>
    </row>
    <row r="117" spans="1:22" ht="10.5">
      <c r="A117" s="137"/>
      <c r="B117" s="78" t="s">
        <v>14</v>
      </c>
      <c r="C117" s="18">
        <v>0.016</v>
      </c>
      <c r="D117" s="19"/>
      <c r="E117" s="19"/>
      <c r="F117" s="20"/>
      <c r="G117" s="21">
        <v>0.023</v>
      </c>
      <c r="H117" s="19"/>
      <c r="I117" s="19"/>
      <c r="J117" s="20"/>
      <c r="K117" s="21">
        <v>0.035</v>
      </c>
      <c r="L117" s="19"/>
      <c r="M117" s="19"/>
      <c r="N117" s="20"/>
      <c r="O117" s="21">
        <v>0.085</v>
      </c>
      <c r="P117" s="19"/>
      <c r="Q117" s="19"/>
      <c r="R117" s="33"/>
      <c r="S117" s="96">
        <f>C117*0.1</f>
        <v>0.0016</v>
      </c>
      <c r="T117" s="97">
        <f>G117*0.1</f>
        <v>0.0023</v>
      </c>
      <c r="U117" s="97">
        <f>K117*0.1</f>
        <v>0.0035000000000000005</v>
      </c>
      <c r="V117" s="108">
        <f>O117*0.1</f>
        <v>0.0085</v>
      </c>
    </row>
    <row r="118" spans="1:22" ht="10.5">
      <c r="A118" s="137"/>
      <c r="B118" s="82" t="s">
        <v>16</v>
      </c>
      <c r="C118" s="18">
        <v>0.045</v>
      </c>
      <c r="D118" s="19"/>
      <c r="E118" s="19"/>
      <c r="F118" s="20"/>
      <c r="G118" s="21">
        <v>0.07</v>
      </c>
      <c r="H118" s="19"/>
      <c r="I118" s="19"/>
      <c r="J118" s="20"/>
      <c r="K118" s="21">
        <v>0.077</v>
      </c>
      <c r="L118" s="19"/>
      <c r="M118" s="19"/>
      <c r="N118" s="20"/>
      <c r="O118" s="21">
        <v>0.3</v>
      </c>
      <c r="P118" s="19"/>
      <c r="Q118" s="19"/>
      <c r="R118" s="33"/>
      <c r="S118" s="96">
        <f>C118*0.05</f>
        <v>0.00225</v>
      </c>
      <c r="T118" s="97">
        <f>G118*0.05</f>
        <v>0.0035000000000000005</v>
      </c>
      <c r="U118" s="97">
        <f>K118*0.05</f>
        <v>0.00385</v>
      </c>
      <c r="V118" s="108">
        <f>O118*0.05</f>
        <v>0.015</v>
      </c>
    </row>
    <row r="119" spans="1:22" ht="10.5">
      <c r="A119" s="137"/>
      <c r="B119" s="82" t="s">
        <v>17</v>
      </c>
      <c r="C119" s="18">
        <v>0.039</v>
      </c>
      <c r="D119" s="19"/>
      <c r="E119" s="19"/>
      <c r="F119" s="20"/>
      <c r="G119" s="21">
        <v>0.058</v>
      </c>
      <c r="H119" s="19"/>
      <c r="I119" s="19"/>
      <c r="J119" s="20"/>
      <c r="K119" s="21">
        <v>0.071</v>
      </c>
      <c r="L119" s="19"/>
      <c r="M119" s="19"/>
      <c r="N119" s="20"/>
      <c r="O119" s="21">
        <v>0.24</v>
      </c>
      <c r="P119" s="19"/>
      <c r="Q119" s="19"/>
      <c r="R119" s="33"/>
      <c r="S119" s="96">
        <f>C119*0.5</f>
        <v>0.0195</v>
      </c>
      <c r="T119" s="97">
        <f>G119*0.5</f>
        <v>0.029</v>
      </c>
      <c r="U119" s="97">
        <f>K119*0.5</f>
        <v>0.0355</v>
      </c>
      <c r="V119" s="108">
        <f>O119*0.5</f>
        <v>0.12</v>
      </c>
    </row>
    <row r="120" spans="1:22" ht="10.5">
      <c r="A120" s="137"/>
      <c r="B120" s="82" t="s">
        <v>18</v>
      </c>
      <c r="C120" s="18">
        <v>0.055</v>
      </c>
      <c r="D120" s="19"/>
      <c r="E120" s="19"/>
      <c r="F120" s="20"/>
      <c r="G120" s="21">
        <v>0.1</v>
      </c>
      <c r="H120" s="19"/>
      <c r="I120" s="19"/>
      <c r="J120" s="20"/>
      <c r="K120" s="21">
        <v>0.084</v>
      </c>
      <c r="L120" s="19"/>
      <c r="M120" s="19"/>
      <c r="N120" s="20"/>
      <c r="O120" s="21">
        <v>0.37</v>
      </c>
      <c r="P120" s="19"/>
      <c r="Q120" s="19"/>
      <c r="R120" s="33"/>
      <c r="S120" s="96">
        <f>C120*0.1</f>
        <v>0.0055000000000000005</v>
      </c>
      <c r="T120" s="97">
        <f>G120*0.1</f>
        <v>0.010000000000000002</v>
      </c>
      <c r="U120" s="97">
        <f>K120*0.1</f>
        <v>0.008400000000000001</v>
      </c>
      <c r="V120" s="108">
        <f>O120*0.1</f>
        <v>0.037</v>
      </c>
    </row>
    <row r="121" spans="1:22" ht="10.5">
      <c r="A121" s="137"/>
      <c r="B121" s="82" t="s">
        <v>19</v>
      </c>
      <c r="C121" s="18">
        <v>0.049</v>
      </c>
      <c r="D121" s="25"/>
      <c r="E121" s="19"/>
      <c r="F121" s="20"/>
      <c r="G121" s="21">
        <v>0.082</v>
      </c>
      <c r="H121" s="25"/>
      <c r="I121" s="19"/>
      <c r="J121" s="20"/>
      <c r="K121" s="21">
        <v>0.071</v>
      </c>
      <c r="L121" s="19"/>
      <c r="M121" s="19"/>
      <c r="N121" s="20"/>
      <c r="O121" s="21">
        <v>0.31</v>
      </c>
      <c r="P121" s="19"/>
      <c r="Q121" s="19"/>
      <c r="R121" s="33"/>
      <c r="S121" s="96">
        <f>C121*0.1</f>
        <v>0.004900000000000001</v>
      </c>
      <c r="T121" s="97">
        <f>G121*0.1</f>
        <v>0.0082</v>
      </c>
      <c r="U121" s="97">
        <f>K121*0.1</f>
        <v>0.0070999999999999995</v>
      </c>
      <c r="V121" s="108">
        <f>O121*0.1</f>
        <v>0.031</v>
      </c>
    </row>
    <row r="122" spans="1:22" ht="10.5">
      <c r="A122" s="137"/>
      <c r="B122" s="82" t="s">
        <v>20</v>
      </c>
      <c r="C122" s="18">
        <v>0.003</v>
      </c>
      <c r="D122" s="25" t="s">
        <v>68</v>
      </c>
      <c r="E122" s="19"/>
      <c r="F122" s="20"/>
      <c r="G122" s="21">
        <v>0.007</v>
      </c>
      <c r="H122" s="25" t="s">
        <v>69</v>
      </c>
      <c r="I122" s="19"/>
      <c r="J122" s="20"/>
      <c r="K122" s="21">
        <v>0.003</v>
      </c>
      <c r="L122" s="25" t="s">
        <v>68</v>
      </c>
      <c r="M122" s="19"/>
      <c r="N122" s="20"/>
      <c r="O122" s="21">
        <v>0.03</v>
      </c>
      <c r="P122" s="25"/>
      <c r="Q122" s="19"/>
      <c r="R122" s="33"/>
      <c r="S122" s="96">
        <f>C122*0.1</f>
        <v>0.00030000000000000003</v>
      </c>
      <c r="T122" s="97">
        <f>G122*0.1</f>
        <v>0.0007000000000000001</v>
      </c>
      <c r="U122" s="97">
        <f>K122*0.1</f>
        <v>0.00030000000000000003</v>
      </c>
      <c r="V122" s="108">
        <f>O122*0.1</f>
        <v>0.003</v>
      </c>
    </row>
    <row r="123" spans="1:22" ht="10.5">
      <c r="A123" s="137"/>
      <c r="B123" s="82" t="s">
        <v>21</v>
      </c>
      <c r="C123" s="18">
        <v>0.078</v>
      </c>
      <c r="D123" s="25"/>
      <c r="E123" s="19"/>
      <c r="F123" s="20"/>
      <c r="G123" s="21">
        <v>0.14</v>
      </c>
      <c r="H123" s="19"/>
      <c r="I123" s="19"/>
      <c r="J123" s="20"/>
      <c r="K123" s="21">
        <v>0.079</v>
      </c>
      <c r="L123" s="19"/>
      <c r="M123" s="19"/>
      <c r="N123" s="20"/>
      <c r="O123" s="21">
        <v>0.32</v>
      </c>
      <c r="P123" s="19"/>
      <c r="Q123" s="19"/>
      <c r="R123" s="33"/>
      <c r="S123" s="96">
        <f>C123*0.1</f>
        <v>0.0078000000000000005</v>
      </c>
      <c r="T123" s="97">
        <f>G123*0.1</f>
        <v>0.014000000000000002</v>
      </c>
      <c r="U123" s="97">
        <f>K123*0.1</f>
        <v>0.0079</v>
      </c>
      <c r="V123" s="108">
        <f>O123*0.1</f>
        <v>0.032</v>
      </c>
    </row>
    <row r="124" spans="1:22" ht="10.5">
      <c r="A124" s="137"/>
      <c r="B124" s="82" t="s">
        <v>22</v>
      </c>
      <c r="C124" s="18">
        <v>0.2</v>
      </c>
      <c r="D124" s="19"/>
      <c r="E124" s="19"/>
      <c r="F124" s="20"/>
      <c r="G124" s="21">
        <v>0.57</v>
      </c>
      <c r="H124" s="19"/>
      <c r="I124" s="19"/>
      <c r="J124" s="20"/>
      <c r="K124" s="21">
        <v>0.21</v>
      </c>
      <c r="L124" s="19"/>
      <c r="M124" s="19"/>
      <c r="N124" s="20"/>
      <c r="O124" s="21">
        <v>1.1</v>
      </c>
      <c r="P124" s="19"/>
      <c r="Q124" s="19"/>
      <c r="R124" s="33"/>
      <c r="S124" s="96">
        <f>C124*0.01</f>
        <v>0.002</v>
      </c>
      <c r="T124" s="97">
        <f>G124*0.01</f>
        <v>0.005699999999999999</v>
      </c>
      <c r="U124" s="97">
        <f>K124*0.01</f>
        <v>0.0021</v>
      </c>
      <c r="V124" s="108">
        <f>O124*0.01</f>
        <v>0.011000000000000001</v>
      </c>
    </row>
    <row r="125" spans="1:22" ht="10.5">
      <c r="A125" s="137"/>
      <c r="B125" s="82" t="s">
        <v>23</v>
      </c>
      <c r="C125" s="18">
        <v>0.028</v>
      </c>
      <c r="D125" s="25"/>
      <c r="E125" s="19"/>
      <c r="F125" s="20"/>
      <c r="G125" s="21">
        <v>0.077</v>
      </c>
      <c r="H125" s="25"/>
      <c r="I125" s="19"/>
      <c r="J125" s="20"/>
      <c r="K125" s="21">
        <v>0.033</v>
      </c>
      <c r="L125" s="19"/>
      <c r="M125" s="19"/>
      <c r="N125" s="20"/>
      <c r="O125" s="21">
        <v>0.17</v>
      </c>
      <c r="P125" s="19"/>
      <c r="Q125" s="19"/>
      <c r="R125" s="33"/>
      <c r="S125" s="96">
        <f>C125*0.01</f>
        <v>0.00028000000000000003</v>
      </c>
      <c r="T125" s="97">
        <f>G125*0.01</f>
        <v>0.00077</v>
      </c>
      <c r="U125" s="97">
        <f>K125*0.01</f>
        <v>0.00033</v>
      </c>
      <c r="V125" s="108">
        <f>O125*0.01</f>
        <v>0.0017000000000000001</v>
      </c>
    </row>
    <row r="126" spans="1:22" ht="11.25" thickBot="1">
      <c r="A126" s="138"/>
      <c r="B126" s="125" t="s">
        <v>24</v>
      </c>
      <c r="C126" s="119">
        <v>0.15</v>
      </c>
      <c r="D126" s="92"/>
      <c r="E126" s="120"/>
      <c r="F126" s="121"/>
      <c r="G126" s="93">
        <v>0.79</v>
      </c>
      <c r="H126" s="92"/>
      <c r="I126" s="120"/>
      <c r="J126" s="121"/>
      <c r="K126" s="93">
        <v>0.12</v>
      </c>
      <c r="L126" s="120"/>
      <c r="M126" s="120"/>
      <c r="N126" s="121"/>
      <c r="O126" s="93">
        <v>0.62</v>
      </c>
      <c r="P126" s="120"/>
      <c r="Q126" s="120"/>
      <c r="R126" s="109"/>
      <c r="S126" s="122">
        <f>C126*0.0001</f>
        <v>1.5E-05</v>
      </c>
      <c r="T126" s="123">
        <f>G126*0.0001</f>
        <v>7.900000000000001E-05</v>
      </c>
      <c r="U126" s="123">
        <f>K126*0.0001</f>
        <v>1.2E-05</v>
      </c>
      <c r="V126" s="124">
        <f>O126*0.0001</f>
        <v>6.2E-05</v>
      </c>
    </row>
    <row r="127" spans="1:22" ht="10.5">
      <c r="A127" s="136" t="s">
        <v>50</v>
      </c>
      <c r="B127" s="81" t="s">
        <v>29</v>
      </c>
      <c r="C127" s="18">
        <v>0.086</v>
      </c>
      <c r="D127" s="19"/>
      <c r="E127" s="19"/>
      <c r="F127" s="20"/>
      <c r="G127" s="21">
        <v>0.12</v>
      </c>
      <c r="H127" s="19"/>
      <c r="I127" s="19"/>
      <c r="J127" s="20"/>
      <c r="K127" s="21">
        <v>0.026</v>
      </c>
      <c r="L127" s="19"/>
      <c r="M127" s="19"/>
      <c r="N127" s="20"/>
      <c r="O127" s="21">
        <v>0.13</v>
      </c>
      <c r="P127" s="19"/>
      <c r="Q127" s="19"/>
      <c r="R127" s="33"/>
      <c r="S127" s="41">
        <f>C127*0.0001</f>
        <v>8.599999999999999E-06</v>
      </c>
      <c r="T127" s="37">
        <f>G127*0.0001</f>
        <v>1.2E-05</v>
      </c>
      <c r="U127" s="37">
        <f>K127*0.0001</f>
        <v>2.6E-06</v>
      </c>
      <c r="V127" s="42">
        <f>O127*0.0001</f>
        <v>1.3000000000000001E-05</v>
      </c>
    </row>
    <row r="128" spans="1:22" ht="10.5">
      <c r="A128" s="137"/>
      <c r="B128" s="87" t="s">
        <v>28</v>
      </c>
      <c r="C128" s="26">
        <v>1.1</v>
      </c>
      <c r="D128" s="27"/>
      <c r="E128" s="27"/>
      <c r="F128" s="28"/>
      <c r="G128" s="29">
        <v>0.88</v>
      </c>
      <c r="H128" s="27"/>
      <c r="I128" s="27"/>
      <c r="J128" s="28"/>
      <c r="K128" s="29">
        <v>0.12</v>
      </c>
      <c r="L128" s="27"/>
      <c r="M128" s="27"/>
      <c r="N128" s="28"/>
      <c r="O128" s="29">
        <v>0.34</v>
      </c>
      <c r="P128" s="27"/>
      <c r="Q128" s="27"/>
      <c r="R128" s="35"/>
      <c r="S128" s="41">
        <f>C128*0.0001</f>
        <v>0.00011000000000000002</v>
      </c>
      <c r="T128" s="37">
        <f>G128*0.0001</f>
        <v>8.800000000000001E-05</v>
      </c>
      <c r="U128" s="37">
        <f>K128*0.0001</f>
        <v>1.2E-05</v>
      </c>
      <c r="V128" s="42">
        <f>O128*0.0001</f>
        <v>3.4000000000000007E-05</v>
      </c>
    </row>
    <row r="129" spans="1:22" ht="10.5">
      <c r="A129" s="137"/>
      <c r="B129" s="81" t="s">
        <v>30</v>
      </c>
      <c r="C129" s="18">
        <v>0.043</v>
      </c>
      <c r="D129" s="19"/>
      <c r="E129" s="19"/>
      <c r="F129" s="20"/>
      <c r="G129" s="21">
        <v>0.074</v>
      </c>
      <c r="H129" s="19"/>
      <c r="I129" s="19"/>
      <c r="J129" s="20"/>
      <c r="K129" s="21">
        <v>0.038</v>
      </c>
      <c r="L129" s="19"/>
      <c r="M129" s="19"/>
      <c r="N129" s="20"/>
      <c r="O129" s="21">
        <v>0.19</v>
      </c>
      <c r="P129" s="19"/>
      <c r="Q129" s="19"/>
      <c r="R129" s="33"/>
      <c r="S129" s="96">
        <f>C129*0.1</f>
        <v>0.0043</v>
      </c>
      <c r="T129" s="97">
        <f>G129*0.1</f>
        <v>0.0074</v>
      </c>
      <c r="U129" s="37">
        <f>K129*0.1</f>
        <v>0.0038</v>
      </c>
      <c r="V129" s="42">
        <f>O129*0.1</f>
        <v>0.019000000000000003</v>
      </c>
    </row>
    <row r="130" spans="1:22" ht="10.5">
      <c r="A130" s="137"/>
      <c r="B130" s="81" t="s">
        <v>31</v>
      </c>
      <c r="C130" s="18">
        <v>0.003</v>
      </c>
      <c r="D130" s="25" t="s">
        <v>68</v>
      </c>
      <c r="E130" s="19"/>
      <c r="F130" s="20"/>
      <c r="G130" s="21">
        <v>0.019</v>
      </c>
      <c r="H130" s="25" t="s">
        <v>69</v>
      </c>
      <c r="I130" s="19"/>
      <c r="J130" s="20"/>
      <c r="K130" s="21">
        <v>0.011</v>
      </c>
      <c r="L130" s="25" t="s">
        <v>69</v>
      </c>
      <c r="M130" s="19"/>
      <c r="N130" s="20"/>
      <c r="O130" s="21">
        <v>0.062</v>
      </c>
      <c r="P130" s="19"/>
      <c r="Q130" s="19"/>
      <c r="R130" s="33"/>
      <c r="S130" s="41">
        <f>C130*0.01</f>
        <v>3E-05</v>
      </c>
      <c r="T130" s="37">
        <f>G130*0.01</f>
        <v>0.00019</v>
      </c>
      <c r="U130" s="37">
        <f>K130*0.01</f>
        <v>0.00010999999999999999</v>
      </c>
      <c r="V130" s="42">
        <f>O130*0.01</f>
        <v>0.00062</v>
      </c>
    </row>
    <row r="131" spans="1:22" ht="10.5">
      <c r="A131" s="137"/>
      <c r="B131" s="87" t="s">
        <v>35</v>
      </c>
      <c r="C131" s="26">
        <v>0.079</v>
      </c>
      <c r="D131" s="27"/>
      <c r="E131" s="27"/>
      <c r="F131" s="28"/>
      <c r="G131" s="29">
        <v>0.11</v>
      </c>
      <c r="H131" s="27"/>
      <c r="I131" s="27"/>
      <c r="J131" s="28"/>
      <c r="K131" s="29">
        <v>0.015</v>
      </c>
      <c r="L131" s="27" t="s">
        <v>69</v>
      </c>
      <c r="M131" s="27"/>
      <c r="N131" s="28"/>
      <c r="O131" s="29">
        <v>0.046</v>
      </c>
      <c r="P131" s="27"/>
      <c r="Q131" s="27"/>
      <c r="R131" s="35"/>
      <c r="S131" s="41">
        <f>C131*0.0001</f>
        <v>7.9E-06</v>
      </c>
      <c r="T131" s="37">
        <f>G131*0.0001</f>
        <v>1.1000000000000001E-05</v>
      </c>
      <c r="U131" s="37">
        <f>K131*0.0001</f>
        <v>1.5E-06</v>
      </c>
      <c r="V131" s="42">
        <f>O131*0.0001</f>
        <v>4.6E-06</v>
      </c>
    </row>
    <row r="132" spans="1:22" ht="10.5">
      <c r="A132" s="137"/>
      <c r="B132" s="81" t="s">
        <v>34</v>
      </c>
      <c r="C132" s="18">
        <v>2.4</v>
      </c>
      <c r="D132" s="19"/>
      <c r="E132" s="19"/>
      <c r="F132" s="20"/>
      <c r="G132" s="21">
        <v>3.3</v>
      </c>
      <c r="H132" s="19"/>
      <c r="I132" s="19"/>
      <c r="J132" s="20"/>
      <c r="K132" s="21">
        <v>0.41</v>
      </c>
      <c r="L132" s="19"/>
      <c r="M132" s="19"/>
      <c r="N132" s="20"/>
      <c r="O132" s="21">
        <v>0.81</v>
      </c>
      <c r="P132" s="19"/>
      <c r="Q132" s="19"/>
      <c r="R132" s="33"/>
      <c r="S132" s="41">
        <f>C132*0.0001</f>
        <v>0.00024</v>
      </c>
      <c r="T132" s="37">
        <f>G132*0.0001</f>
        <v>0.00033</v>
      </c>
      <c r="U132" s="37">
        <f>K132*0.0001</f>
        <v>4.1E-05</v>
      </c>
      <c r="V132" s="42">
        <f>O132*0.0001</f>
        <v>8.1E-05</v>
      </c>
    </row>
    <row r="133" spans="1:22" ht="10.5">
      <c r="A133" s="137"/>
      <c r="B133" s="87" t="s">
        <v>32</v>
      </c>
      <c r="C133" s="26">
        <v>1.1</v>
      </c>
      <c r="D133" s="27"/>
      <c r="E133" s="27"/>
      <c r="F133" s="28"/>
      <c r="G133" s="29">
        <v>1.2</v>
      </c>
      <c r="H133" s="27"/>
      <c r="I133" s="27"/>
      <c r="J133" s="28"/>
      <c r="K133" s="29">
        <v>0.15</v>
      </c>
      <c r="L133" s="27"/>
      <c r="M133" s="27"/>
      <c r="N133" s="28"/>
      <c r="O133" s="29">
        <v>0.36</v>
      </c>
      <c r="P133" s="27"/>
      <c r="Q133" s="27"/>
      <c r="R133" s="35"/>
      <c r="S133" s="41">
        <f>C133*0.0001</f>
        <v>0.00011000000000000002</v>
      </c>
      <c r="T133" s="37">
        <f>G133*0.0001</f>
        <v>0.00012</v>
      </c>
      <c r="U133" s="37">
        <f>K133*0.0001</f>
        <v>1.5E-05</v>
      </c>
      <c r="V133" s="42">
        <f>O133*0.0001</f>
        <v>3.6E-05</v>
      </c>
    </row>
    <row r="134" spans="1:22" ht="10.5">
      <c r="A134" s="137"/>
      <c r="B134" s="81" t="s">
        <v>33</v>
      </c>
      <c r="C134" s="18">
        <v>0.12</v>
      </c>
      <c r="D134" s="19"/>
      <c r="E134" s="19"/>
      <c r="F134" s="20"/>
      <c r="G134" s="21">
        <v>0.11</v>
      </c>
      <c r="H134" s="19"/>
      <c r="I134" s="19"/>
      <c r="J134" s="20"/>
      <c r="K134" s="21">
        <v>0.023</v>
      </c>
      <c r="L134" s="19"/>
      <c r="M134" s="19"/>
      <c r="N134" s="20"/>
      <c r="O134" s="21">
        <v>0.086</v>
      </c>
      <c r="P134" s="19"/>
      <c r="Q134" s="19"/>
      <c r="R134" s="33"/>
      <c r="S134" s="41">
        <f>C134*0.0005</f>
        <v>6E-05</v>
      </c>
      <c r="T134" s="37">
        <f>G134*0.0005</f>
        <v>5.5E-05</v>
      </c>
      <c r="U134" s="37">
        <f>K134*0.0005</f>
        <v>1.15E-05</v>
      </c>
      <c r="V134" s="42">
        <f>O134*0.0005</f>
        <v>4.2999999999999995E-05</v>
      </c>
    </row>
    <row r="135" spans="1:22" ht="10.5">
      <c r="A135" s="137"/>
      <c r="B135" s="81" t="s">
        <v>38</v>
      </c>
      <c r="C135" s="18">
        <v>0.049</v>
      </c>
      <c r="D135" s="19"/>
      <c r="E135" s="19"/>
      <c r="F135" s="20"/>
      <c r="G135" s="21">
        <v>0.093</v>
      </c>
      <c r="H135" s="19"/>
      <c r="I135" s="19"/>
      <c r="J135" s="20"/>
      <c r="K135" s="21">
        <v>0.017</v>
      </c>
      <c r="L135" s="19" t="s">
        <v>69</v>
      </c>
      <c r="M135" s="19"/>
      <c r="N135" s="20"/>
      <c r="O135" s="21">
        <v>0.058</v>
      </c>
      <c r="P135" s="19"/>
      <c r="Q135" s="19"/>
      <c r="R135" s="33"/>
      <c r="S135" s="41">
        <f>C135*0.00001</f>
        <v>4.900000000000001E-07</v>
      </c>
      <c r="T135" s="37">
        <f>G135*0.00001</f>
        <v>9.300000000000001E-07</v>
      </c>
      <c r="U135" s="37">
        <f>K135*0.00001</f>
        <v>1.7000000000000001E-07</v>
      </c>
      <c r="V135" s="42">
        <f>O135*0.00001</f>
        <v>5.800000000000001E-07</v>
      </c>
    </row>
    <row r="136" spans="1:22" ht="10.5">
      <c r="A136" s="137"/>
      <c r="B136" s="81" t="s">
        <v>36</v>
      </c>
      <c r="C136" s="18">
        <v>0.11</v>
      </c>
      <c r="D136" s="19"/>
      <c r="E136" s="19"/>
      <c r="F136" s="20"/>
      <c r="G136" s="21">
        <v>0.19</v>
      </c>
      <c r="H136" s="19"/>
      <c r="I136" s="19"/>
      <c r="J136" s="20"/>
      <c r="K136" s="21">
        <v>0.043</v>
      </c>
      <c r="L136" s="19"/>
      <c r="M136" s="19"/>
      <c r="N136" s="20"/>
      <c r="O136" s="21">
        <v>0.22</v>
      </c>
      <c r="P136" s="19"/>
      <c r="Q136" s="19"/>
      <c r="R136" s="33"/>
      <c r="S136" s="96">
        <f>C136*0.0005</f>
        <v>5.5E-05</v>
      </c>
      <c r="T136" s="97">
        <f>G136*0.0005</f>
        <v>9.5E-05</v>
      </c>
      <c r="U136" s="97">
        <f>K136*0.0005</f>
        <v>2.1499999999999997E-05</v>
      </c>
      <c r="V136" s="108">
        <f>O136*0.0005</f>
        <v>0.00011</v>
      </c>
    </row>
    <row r="137" spans="1:22" ht="10.5">
      <c r="A137" s="137"/>
      <c r="B137" s="81" t="s">
        <v>37</v>
      </c>
      <c r="C137" s="18">
        <v>0.026</v>
      </c>
      <c r="D137" s="19"/>
      <c r="E137" s="19"/>
      <c r="F137" s="20"/>
      <c r="G137" s="21">
        <v>0.056</v>
      </c>
      <c r="H137" s="19"/>
      <c r="I137" s="19"/>
      <c r="J137" s="20"/>
      <c r="K137" s="21">
        <v>0.02</v>
      </c>
      <c r="L137" s="19"/>
      <c r="M137" s="19"/>
      <c r="N137" s="20"/>
      <c r="O137" s="21">
        <v>0.078</v>
      </c>
      <c r="P137" s="19"/>
      <c r="Q137" s="19"/>
      <c r="R137" s="33"/>
      <c r="S137" s="41">
        <f>C137*0.0005</f>
        <v>1.3E-05</v>
      </c>
      <c r="T137" s="37">
        <f>G137*0.0005</f>
        <v>2.8E-05</v>
      </c>
      <c r="U137" s="37">
        <f>K137*0.0005</f>
        <v>1E-05</v>
      </c>
      <c r="V137" s="42">
        <f>O137*0.0005</f>
        <v>3.9E-05</v>
      </c>
    </row>
    <row r="138" spans="1:22" ht="11.25" thickBot="1">
      <c r="A138" s="138"/>
      <c r="B138" s="81" t="s">
        <v>39</v>
      </c>
      <c r="C138" s="18">
        <v>0.014</v>
      </c>
      <c r="D138" s="25" t="s">
        <v>69</v>
      </c>
      <c r="E138" s="19"/>
      <c r="F138" s="20"/>
      <c r="G138" s="30">
        <v>0.027</v>
      </c>
      <c r="H138" s="25"/>
      <c r="I138" s="19"/>
      <c r="J138" s="20"/>
      <c r="K138" s="21">
        <v>0.018</v>
      </c>
      <c r="L138" s="19" t="s">
        <v>69</v>
      </c>
      <c r="M138" s="19"/>
      <c r="N138" s="20"/>
      <c r="O138" s="21">
        <v>0.089</v>
      </c>
      <c r="P138" s="19"/>
      <c r="Q138" s="19"/>
      <c r="R138" s="109"/>
      <c r="S138" s="57">
        <f>C138*0.0001</f>
        <v>1.4000000000000001E-06</v>
      </c>
      <c r="T138" s="58">
        <f>G138*0.0001</f>
        <v>2.7E-06</v>
      </c>
      <c r="U138" s="58">
        <f>K138*0.0001</f>
        <v>1.8E-06</v>
      </c>
      <c r="V138" s="59">
        <f>O138*0.0001</f>
        <v>8.9E-06</v>
      </c>
    </row>
    <row r="139" spans="1:22" ht="10.5">
      <c r="A139" s="139" t="s">
        <v>51</v>
      </c>
      <c r="B139" s="83" t="s">
        <v>52</v>
      </c>
      <c r="C139" s="16">
        <v>2.5</v>
      </c>
      <c r="D139" s="10" t="s">
        <v>25</v>
      </c>
      <c r="E139" s="10" t="s">
        <v>25</v>
      </c>
      <c r="F139" s="11" t="s">
        <v>25</v>
      </c>
      <c r="G139" s="17">
        <v>1.9</v>
      </c>
      <c r="H139" s="10" t="s">
        <v>25</v>
      </c>
      <c r="I139" s="10" t="s">
        <v>25</v>
      </c>
      <c r="J139" s="11" t="s">
        <v>25</v>
      </c>
      <c r="K139" s="17">
        <v>1.4</v>
      </c>
      <c r="L139" s="10" t="s">
        <v>25</v>
      </c>
      <c r="M139" s="10" t="s">
        <v>25</v>
      </c>
      <c r="N139" s="11" t="s">
        <v>25</v>
      </c>
      <c r="O139" s="17">
        <v>3.4</v>
      </c>
      <c r="P139" s="10" t="s">
        <v>25</v>
      </c>
      <c r="Q139" s="10" t="s">
        <v>25</v>
      </c>
      <c r="R139" s="107" t="s">
        <v>25</v>
      </c>
      <c r="S139" s="51" t="s">
        <v>25</v>
      </c>
      <c r="T139" s="52" t="s">
        <v>25</v>
      </c>
      <c r="U139" s="52" t="s">
        <v>25</v>
      </c>
      <c r="V139" s="53" t="s">
        <v>25</v>
      </c>
    </row>
    <row r="140" spans="1:22" ht="10.5">
      <c r="A140" s="140"/>
      <c r="B140" s="84" t="s">
        <v>53</v>
      </c>
      <c r="C140" s="18">
        <v>0.53</v>
      </c>
      <c r="D140" s="12" t="s">
        <v>25</v>
      </c>
      <c r="E140" s="12" t="s">
        <v>25</v>
      </c>
      <c r="F140" s="13" t="s">
        <v>25</v>
      </c>
      <c r="G140" s="21">
        <v>0.49</v>
      </c>
      <c r="H140" s="12" t="s">
        <v>25</v>
      </c>
      <c r="I140" s="12" t="s">
        <v>25</v>
      </c>
      <c r="J140" s="13" t="s">
        <v>25</v>
      </c>
      <c r="K140" s="21">
        <v>0.48</v>
      </c>
      <c r="L140" s="12" t="s">
        <v>25</v>
      </c>
      <c r="M140" s="12" t="s">
        <v>25</v>
      </c>
      <c r="N140" s="13" t="s">
        <v>25</v>
      </c>
      <c r="O140" s="21">
        <v>2.6</v>
      </c>
      <c r="P140" s="12" t="s">
        <v>25</v>
      </c>
      <c r="Q140" s="12" t="s">
        <v>25</v>
      </c>
      <c r="R140" s="36" t="s">
        <v>25</v>
      </c>
      <c r="S140" s="51" t="s">
        <v>25</v>
      </c>
      <c r="T140" s="52" t="s">
        <v>25</v>
      </c>
      <c r="U140" s="52" t="s">
        <v>25</v>
      </c>
      <c r="V140" s="53" t="s">
        <v>25</v>
      </c>
    </row>
    <row r="141" spans="1:22" ht="10.5">
      <c r="A141" s="140"/>
      <c r="B141" s="81" t="s">
        <v>54</v>
      </c>
      <c r="C141" s="18">
        <v>0.62</v>
      </c>
      <c r="D141" s="12" t="s">
        <v>25</v>
      </c>
      <c r="E141" s="12" t="s">
        <v>25</v>
      </c>
      <c r="F141" s="13" t="s">
        <v>25</v>
      </c>
      <c r="G141" s="21">
        <v>0.73</v>
      </c>
      <c r="H141" s="12" t="s">
        <v>25</v>
      </c>
      <c r="I141" s="12" t="s">
        <v>25</v>
      </c>
      <c r="J141" s="13" t="s">
        <v>25</v>
      </c>
      <c r="K141" s="21">
        <v>0.52</v>
      </c>
      <c r="L141" s="12" t="s">
        <v>25</v>
      </c>
      <c r="M141" s="12" t="s">
        <v>25</v>
      </c>
      <c r="N141" s="13" t="s">
        <v>25</v>
      </c>
      <c r="O141" s="21">
        <v>2.9</v>
      </c>
      <c r="P141" s="12" t="s">
        <v>25</v>
      </c>
      <c r="Q141" s="12" t="s">
        <v>25</v>
      </c>
      <c r="R141" s="36" t="s">
        <v>25</v>
      </c>
      <c r="S141" s="51" t="s">
        <v>25</v>
      </c>
      <c r="T141" s="52" t="s">
        <v>25</v>
      </c>
      <c r="U141" s="52" t="s">
        <v>25</v>
      </c>
      <c r="V141" s="53" t="s">
        <v>25</v>
      </c>
    </row>
    <row r="142" spans="1:22" ht="10.5">
      <c r="A142" s="140"/>
      <c r="B142" s="84" t="s">
        <v>55</v>
      </c>
      <c r="C142" s="18">
        <v>0.31</v>
      </c>
      <c r="D142" s="12" t="s">
        <v>25</v>
      </c>
      <c r="E142" s="12" t="s">
        <v>25</v>
      </c>
      <c r="F142" s="13" t="s">
        <v>25</v>
      </c>
      <c r="G142" s="21">
        <v>0.52</v>
      </c>
      <c r="H142" s="12" t="s">
        <v>25</v>
      </c>
      <c r="I142" s="12" t="s">
        <v>25</v>
      </c>
      <c r="J142" s="13" t="s">
        <v>25</v>
      </c>
      <c r="K142" s="21">
        <v>0.34</v>
      </c>
      <c r="L142" s="12" t="s">
        <v>25</v>
      </c>
      <c r="M142" s="12" t="s">
        <v>25</v>
      </c>
      <c r="N142" s="13" t="s">
        <v>25</v>
      </c>
      <c r="O142" s="21">
        <v>1.7</v>
      </c>
      <c r="P142" s="12" t="s">
        <v>25</v>
      </c>
      <c r="Q142" s="12" t="s">
        <v>25</v>
      </c>
      <c r="R142" s="36" t="s">
        <v>25</v>
      </c>
      <c r="S142" s="48" t="s">
        <v>25</v>
      </c>
      <c r="T142" s="49" t="s">
        <v>25</v>
      </c>
      <c r="U142" s="49" t="s">
        <v>25</v>
      </c>
      <c r="V142" s="50" t="s">
        <v>25</v>
      </c>
    </row>
    <row r="143" spans="1:22" s="9" customFormat="1" ht="10.5">
      <c r="A143" s="140"/>
      <c r="B143" s="104" t="s">
        <v>26</v>
      </c>
      <c r="C143" s="105">
        <v>0.37</v>
      </c>
      <c r="D143" s="12" t="s">
        <v>25</v>
      </c>
      <c r="E143" s="12" t="s">
        <v>25</v>
      </c>
      <c r="F143" s="13" t="s">
        <v>25</v>
      </c>
      <c r="G143" s="106">
        <v>0.63</v>
      </c>
      <c r="H143" s="12" t="s">
        <v>25</v>
      </c>
      <c r="I143" s="12" t="s">
        <v>25</v>
      </c>
      <c r="J143" s="13" t="s">
        <v>25</v>
      </c>
      <c r="K143" s="106">
        <v>0.3</v>
      </c>
      <c r="L143" s="12" t="s">
        <v>25</v>
      </c>
      <c r="M143" s="12" t="s">
        <v>25</v>
      </c>
      <c r="N143" s="13" t="s">
        <v>25</v>
      </c>
      <c r="O143" s="106">
        <v>1.3</v>
      </c>
      <c r="P143" s="12" t="s">
        <v>25</v>
      </c>
      <c r="Q143" s="12" t="s">
        <v>25</v>
      </c>
      <c r="R143" s="36" t="s">
        <v>25</v>
      </c>
      <c r="S143" s="51" t="s">
        <v>25</v>
      </c>
      <c r="T143" s="52" t="s">
        <v>25</v>
      </c>
      <c r="U143" s="52" t="s">
        <v>25</v>
      </c>
      <c r="V143" s="53" t="s">
        <v>25</v>
      </c>
    </row>
    <row r="144" spans="1:22" s="9" customFormat="1" ht="11.25" thickBot="1">
      <c r="A144" s="141"/>
      <c r="B144" s="98" t="s">
        <v>56</v>
      </c>
      <c r="C144" s="99">
        <v>4.33</v>
      </c>
      <c r="D144" s="100" t="s">
        <v>25</v>
      </c>
      <c r="E144" s="100" t="s">
        <v>25</v>
      </c>
      <c r="F144" s="101" t="s">
        <v>25</v>
      </c>
      <c r="G144" s="102">
        <v>4.27</v>
      </c>
      <c r="H144" s="100" t="s">
        <v>25</v>
      </c>
      <c r="I144" s="100" t="s">
        <v>25</v>
      </c>
      <c r="J144" s="101" t="s">
        <v>25</v>
      </c>
      <c r="K144" s="102">
        <v>3.04</v>
      </c>
      <c r="L144" s="100" t="s">
        <v>25</v>
      </c>
      <c r="M144" s="100" t="s">
        <v>25</v>
      </c>
      <c r="N144" s="101" t="s">
        <v>25</v>
      </c>
      <c r="O144" s="102">
        <v>11.9</v>
      </c>
      <c r="P144" s="100" t="s">
        <v>25</v>
      </c>
      <c r="Q144" s="100" t="s">
        <v>25</v>
      </c>
      <c r="R144" s="103" t="s">
        <v>25</v>
      </c>
      <c r="S144" s="54" t="s">
        <v>25</v>
      </c>
      <c r="T144" s="55" t="s">
        <v>25</v>
      </c>
      <c r="U144" s="55" t="s">
        <v>25</v>
      </c>
      <c r="V144" s="56" t="s">
        <v>25</v>
      </c>
    </row>
    <row r="145" spans="1:22" ht="10.5">
      <c r="A145" s="131" t="s">
        <v>57</v>
      </c>
      <c r="B145" s="86" t="s">
        <v>58</v>
      </c>
      <c r="C145" s="22">
        <v>1.1</v>
      </c>
      <c r="D145" s="10" t="s">
        <v>25</v>
      </c>
      <c r="E145" s="10" t="s">
        <v>25</v>
      </c>
      <c r="F145" s="11" t="s">
        <v>25</v>
      </c>
      <c r="G145" s="17">
        <v>1.4</v>
      </c>
      <c r="H145" s="10" t="s">
        <v>25</v>
      </c>
      <c r="I145" s="10" t="s">
        <v>25</v>
      </c>
      <c r="J145" s="11" t="s">
        <v>25</v>
      </c>
      <c r="K145" s="17">
        <v>1.6</v>
      </c>
      <c r="L145" s="10" t="s">
        <v>25</v>
      </c>
      <c r="M145" s="10" t="s">
        <v>25</v>
      </c>
      <c r="N145" s="11" t="s">
        <v>25</v>
      </c>
      <c r="O145" s="17">
        <v>4.1</v>
      </c>
      <c r="P145" s="10" t="s">
        <v>25</v>
      </c>
      <c r="Q145" s="10" t="s">
        <v>25</v>
      </c>
      <c r="R145" s="11" t="s">
        <v>25</v>
      </c>
      <c r="S145" s="114" t="s">
        <v>25</v>
      </c>
      <c r="T145" s="39" t="s">
        <v>25</v>
      </c>
      <c r="U145" s="39" t="s">
        <v>25</v>
      </c>
      <c r="V145" s="40" t="s">
        <v>25</v>
      </c>
    </row>
    <row r="146" spans="1:22" ht="10.5">
      <c r="A146" s="132"/>
      <c r="B146" s="81" t="s">
        <v>59</v>
      </c>
      <c r="C146" s="18">
        <v>0.68</v>
      </c>
      <c r="D146" s="12" t="s">
        <v>25</v>
      </c>
      <c r="E146" s="12" t="s">
        <v>25</v>
      </c>
      <c r="F146" s="13" t="s">
        <v>25</v>
      </c>
      <c r="G146" s="21">
        <v>1</v>
      </c>
      <c r="H146" s="12" t="s">
        <v>25</v>
      </c>
      <c r="I146" s="12" t="s">
        <v>25</v>
      </c>
      <c r="J146" s="13" t="s">
        <v>25</v>
      </c>
      <c r="K146" s="21">
        <v>1.1</v>
      </c>
      <c r="L146" s="12" t="s">
        <v>25</v>
      </c>
      <c r="M146" s="12" t="s">
        <v>25</v>
      </c>
      <c r="N146" s="13" t="s">
        <v>25</v>
      </c>
      <c r="O146" s="21">
        <v>3.9</v>
      </c>
      <c r="P146" s="12" t="s">
        <v>25</v>
      </c>
      <c r="Q146" s="12" t="s">
        <v>25</v>
      </c>
      <c r="R146" s="13" t="s">
        <v>25</v>
      </c>
      <c r="S146" s="115" t="s">
        <v>25</v>
      </c>
      <c r="T146" s="52" t="s">
        <v>25</v>
      </c>
      <c r="U146" s="52" t="s">
        <v>25</v>
      </c>
      <c r="V146" s="53" t="s">
        <v>25</v>
      </c>
    </row>
    <row r="147" spans="1:22" ht="10.5">
      <c r="A147" s="132"/>
      <c r="B147" s="84" t="s">
        <v>60</v>
      </c>
      <c r="C147" s="18">
        <v>0.57</v>
      </c>
      <c r="D147" s="12" t="s">
        <v>25</v>
      </c>
      <c r="E147" s="12" t="s">
        <v>25</v>
      </c>
      <c r="F147" s="13" t="s">
        <v>25</v>
      </c>
      <c r="G147" s="21">
        <v>0.98</v>
      </c>
      <c r="H147" s="12" t="s">
        <v>25</v>
      </c>
      <c r="I147" s="12" t="s">
        <v>25</v>
      </c>
      <c r="J147" s="13" t="s">
        <v>25</v>
      </c>
      <c r="K147" s="21">
        <v>0.7</v>
      </c>
      <c r="L147" s="12" t="s">
        <v>25</v>
      </c>
      <c r="M147" s="12" t="s">
        <v>25</v>
      </c>
      <c r="N147" s="13" t="s">
        <v>25</v>
      </c>
      <c r="O147" s="21">
        <v>3.3</v>
      </c>
      <c r="P147" s="12" t="s">
        <v>25</v>
      </c>
      <c r="Q147" s="12" t="s">
        <v>25</v>
      </c>
      <c r="R147" s="13" t="s">
        <v>25</v>
      </c>
      <c r="S147" s="115" t="s">
        <v>25</v>
      </c>
      <c r="T147" s="52" t="s">
        <v>25</v>
      </c>
      <c r="U147" s="52" t="s">
        <v>25</v>
      </c>
      <c r="V147" s="53" t="s">
        <v>25</v>
      </c>
    </row>
    <row r="148" spans="1:22" ht="10.5">
      <c r="A148" s="132"/>
      <c r="B148" s="84" t="s">
        <v>61</v>
      </c>
      <c r="C148" s="18">
        <v>0.32</v>
      </c>
      <c r="D148" s="12" t="s">
        <v>25</v>
      </c>
      <c r="E148" s="12" t="s">
        <v>25</v>
      </c>
      <c r="F148" s="13" t="s">
        <v>25</v>
      </c>
      <c r="G148" s="21">
        <v>0.92</v>
      </c>
      <c r="H148" s="12" t="s">
        <v>25</v>
      </c>
      <c r="I148" s="12" t="s">
        <v>25</v>
      </c>
      <c r="J148" s="13" t="s">
        <v>25</v>
      </c>
      <c r="K148" s="21">
        <v>0.36</v>
      </c>
      <c r="L148" s="12" t="s">
        <v>25</v>
      </c>
      <c r="M148" s="12" t="s">
        <v>25</v>
      </c>
      <c r="N148" s="13" t="s">
        <v>25</v>
      </c>
      <c r="O148" s="21">
        <v>1.7</v>
      </c>
      <c r="P148" s="12" t="s">
        <v>25</v>
      </c>
      <c r="Q148" s="12" t="s">
        <v>25</v>
      </c>
      <c r="R148" s="13" t="s">
        <v>25</v>
      </c>
      <c r="S148" s="115" t="s">
        <v>25</v>
      </c>
      <c r="T148" s="52" t="s">
        <v>25</v>
      </c>
      <c r="U148" s="52" t="s">
        <v>25</v>
      </c>
      <c r="V148" s="53" t="s">
        <v>25</v>
      </c>
    </row>
    <row r="149" spans="1:22" s="9" customFormat="1" ht="10.5">
      <c r="A149" s="132"/>
      <c r="B149" s="110" t="s">
        <v>27</v>
      </c>
      <c r="C149" s="105">
        <v>0.15</v>
      </c>
      <c r="D149" s="12" t="s">
        <v>25</v>
      </c>
      <c r="E149" s="12" t="s">
        <v>25</v>
      </c>
      <c r="F149" s="13" t="s">
        <v>25</v>
      </c>
      <c r="G149" s="106">
        <v>0.79</v>
      </c>
      <c r="H149" s="12" t="s">
        <v>25</v>
      </c>
      <c r="I149" s="12" t="s">
        <v>25</v>
      </c>
      <c r="J149" s="13" t="s">
        <v>25</v>
      </c>
      <c r="K149" s="106">
        <v>0.12</v>
      </c>
      <c r="L149" s="12" t="s">
        <v>25</v>
      </c>
      <c r="M149" s="12" t="s">
        <v>25</v>
      </c>
      <c r="N149" s="13" t="s">
        <v>25</v>
      </c>
      <c r="O149" s="106">
        <v>0.62</v>
      </c>
      <c r="P149" s="62" t="s">
        <v>25</v>
      </c>
      <c r="Q149" s="62" t="s">
        <v>25</v>
      </c>
      <c r="R149" s="63" t="s">
        <v>25</v>
      </c>
      <c r="S149" s="116" t="s">
        <v>25</v>
      </c>
      <c r="T149" s="111" t="s">
        <v>25</v>
      </c>
      <c r="U149" s="111" t="s">
        <v>25</v>
      </c>
      <c r="V149" s="112" t="s">
        <v>25</v>
      </c>
    </row>
    <row r="150" spans="1:22" s="9" customFormat="1" ht="11.25" thickBot="1">
      <c r="A150" s="133"/>
      <c r="B150" s="85" t="s">
        <v>62</v>
      </c>
      <c r="C150" s="99">
        <v>2.82</v>
      </c>
      <c r="D150" s="100" t="s">
        <v>25</v>
      </c>
      <c r="E150" s="100" t="s">
        <v>25</v>
      </c>
      <c r="F150" s="101" t="s">
        <v>25</v>
      </c>
      <c r="G150" s="102">
        <v>5.09</v>
      </c>
      <c r="H150" s="100" t="s">
        <v>25</v>
      </c>
      <c r="I150" s="100" t="s">
        <v>25</v>
      </c>
      <c r="J150" s="101" t="s">
        <v>25</v>
      </c>
      <c r="K150" s="102">
        <v>3.88</v>
      </c>
      <c r="L150" s="100" t="s">
        <v>25</v>
      </c>
      <c r="M150" s="100" t="s">
        <v>25</v>
      </c>
      <c r="N150" s="101" t="s">
        <v>25</v>
      </c>
      <c r="O150" s="102">
        <v>13.62</v>
      </c>
      <c r="P150" s="6" t="s">
        <v>25</v>
      </c>
      <c r="Q150" s="6" t="s">
        <v>25</v>
      </c>
      <c r="R150" s="8" t="s">
        <v>25</v>
      </c>
      <c r="S150" s="113" t="s">
        <v>25</v>
      </c>
      <c r="T150" s="94" t="s">
        <v>25</v>
      </c>
      <c r="U150" s="94" t="s">
        <v>25</v>
      </c>
      <c r="V150" s="95" t="s">
        <v>25</v>
      </c>
    </row>
    <row r="151" spans="1:242" ht="11.25" thickBot="1">
      <c r="A151" s="134" t="s">
        <v>44</v>
      </c>
      <c r="B151" s="135"/>
      <c r="C151" s="65" t="s">
        <v>25</v>
      </c>
      <c r="D151" s="66" t="s">
        <v>25</v>
      </c>
      <c r="E151" s="66" t="s">
        <v>25</v>
      </c>
      <c r="F151" s="67" t="s">
        <v>25</v>
      </c>
      <c r="G151" s="68" t="s">
        <v>25</v>
      </c>
      <c r="H151" s="66" t="s">
        <v>25</v>
      </c>
      <c r="I151" s="66" t="s">
        <v>25</v>
      </c>
      <c r="J151" s="69" t="s">
        <v>25</v>
      </c>
      <c r="K151" s="65" t="s">
        <v>25</v>
      </c>
      <c r="L151" s="66" t="s">
        <v>25</v>
      </c>
      <c r="M151" s="66" t="s">
        <v>25</v>
      </c>
      <c r="N151" s="67" t="s">
        <v>25</v>
      </c>
      <c r="O151" s="68" t="s">
        <v>25</v>
      </c>
      <c r="P151" s="66" t="s">
        <v>25</v>
      </c>
      <c r="Q151" s="66" t="s">
        <v>25</v>
      </c>
      <c r="R151" s="69" t="s">
        <v>25</v>
      </c>
      <c r="S151" s="155">
        <f>SUM(S109:S138)</f>
        <v>0.07131839000000001</v>
      </c>
      <c r="T151" s="61">
        <f>SUM(T109:T138)</f>
        <v>0.10634463</v>
      </c>
      <c r="U151" s="156">
        <f>SUM(U109:U138)</f>
        <v>0.09584906999999997</v>
      </c>
      <c r="V151" s="64">
        <f>SUM(V109:V138)</f>
        <v>0.39658207999999995</v>
      </c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1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5"/>
      <c r="FG151" s="5"/>
      <c r="FH151" s="5"/>
      <c r="FI151" s="5"/>
      <c r="FJ151" s="5"/>
      <c r="FK151" s="5"/>
      <c r="FL151" s="5"/>
      <c r="FM151" s="5"/>
      <c r="FN151" s="5"/>
      <c r="FO151" s="5"/>
      <c r="FP151" s="5"/>
      <c r="FQ151" s="5"/>
      <c r="FR151" s="5"/>
      <c r="FS151" s="5"/>
      <c r="FT151" s="5"/>
      <c r="FU151" s="5"/>
      <c r="FV151" s="5"/>
      <c r="FW151" s="5"/>
      <c r="FX151" s="5"/>
      <c r="FY151" s="5"/>
      <c r="FZ151" s="5"/>
      <c r="GA151" s="5"/>
      <c r="GB151" s="5"/>
      <c r="GC151" s="5"/>
      <c r="GD151" s="5"/>
      <c r="GE151" s="5"/>
      <c r="GF151" s="5"/>
      <c r="GG151" s="5"/>
      <c r="GH151" s="5"/>
      <c r="GI151" s="5"/>
      <c r="GJ151" s="5"/>
      <c r="GK151" s="5"/>
      <c r="GL151" s="5"/>
      <c r="GM151" s="5"/>
      <c r="GN151" s="5"/>
      <c r="GO151" s="5"/>
      <c r="GP151" s="5"/>
      <c r="GQ151" s="5"/>
      <c r="GR151" s="5"/>
      <c r="GS151" s="5"/>
      <c r="GT151" s="5"/>
      <c r="GU151" s="5"/>
      <c r="GV151" s="5"/>
      <c r="GW151" s="5"/>
      <c r="GX151" s="5"/>
      <c r="GY151" s="5"/>
      <c r="GZ151" s="5"/>
      <c r="HA151" s="5"/>
      <c r="HB151" s="5"/>
      <c r="HC151" s="5"/>
      <c r="HD151" s="5"/>
      <c r="HE151" s="5"/>
      <c r="HF151" s="5"/>
      <c r="HG151" s="5"/>
      <c r="HH151" s="5"/>
      <c r="HI151" s="5"/>
      <c r="HJ151" s="5"/>
      <c r="HK151" s="5"/>
      <c r="HL151" s="5"/>
      <c r="HM151" s="5"/>
      <c r="HN151" s="5"/>
      <c r="HO151" s="5"/>
      <c r="HP151" s="5"/>
      <c r="HQ151" s="5"/>
      <c r="HR151" s="5"/>
      <c r="HS151" s="5"/>
      <c r="HT151" s="5"/>
      <c r="HU151" s="5"/>
      <c r="HV151" s="5"/>
      <c r="HW151" s="5"/>
      <c r="HX151" s="5"/>
      <c r="HY151" s="5"/>
      <c r="HZ151" s="5"/>
      <c r="IA151" s="5"/>
      <c r="IB151" s="5"/>
      <c r="IC151" s="5"/>
      <c r="ID151" s="5"/>
      <c r="IE151" s="5"/>
      <c r="IF151" s="5"/>
      <c r="IG151" s="5"/>
      <c r="IH151" s="5"/>
    </row>
  </sheetData>
  <mergeCells count="42">
    <mergeCell ref="A127:A138"/>
    <mergeCell ref="A139:A144"/>
    <mergeCell ref="A145:A150"/>
    <mergeCell ref="A151:B151"/>
    <mergeCell ref="O105:R105"/>
    <mergeCell ref="A106:B106"/>
    <mergeCell ref="A107:A115"/>
    <mergeCell ref="A116:A126"/>
    <mergeCell ref="A105:B105"/>
    <mergeCell ref="C105:F105"/>
    <mergeCell ref="G105:J105"/>
    <mergeCell ref="K105:N105"/>
    <mergeCell ref="A95:A100"/>
    <mergeCell ref="A101:B101"/>
    <mergeCell ref="A103:B103"/>
    <mergeCell ref="A104:B104"/>
    <mergeCell ref="A57:A65"/>
    <mergeCell ref="A66:A76"/>
    <mergeCell ref="A77:A88"/>
    <mergeCell ref="A89:A94"/>
    <mergeCell ref="G55:J55"/>
    <mergeCell ref="K55:N55"/>
    <mergeCell ref="O55:R55"/>
    <mergeCell ref="A56:B56"/>
    <mergeCell ref="A53:B53"/>
    <mergeCell ref="A54:B54"/>
    <mergeCell ref="A55:B55"/>
    <mergeCell ref="C55:F55"/>
    <mergeCell ref="C5:F5"/>
    <mergeCell ref="G5:J5"/>
    <mergeCell ref="K5:N5"/>
    <mergeCell ref="O5:R5"/>
    <mergeCell ref="A3:B3"/>
    <mergeCell ref="A4:B4"/>
    <mergeCell ref="A5:B5"/>
    <mergeCell ref="A6:B6"/>
    <mergeCell ref="A45:A50"/>
    <mergeCell ref="A51:B51"/>
    <mergeCell ref="A7:A15"/>
    <mergeCell ref="A16:A26"/>
    <mergeCell ref="A27:A38"/>
    <mergeCell ref="A39:A44"/>
  </mergeCells>
  <printOptions/>
  <pageMargins left="0.7086614173228347" right="0.7086614173228347" top="0.3937007874015748" bottom="0.3937007874015748" header="0" footer="0"/>
  <pageSetup horizontalDpi="300" verticalDpi="300" orientation="landscape" paperSize="9" scale="96" r:id="rId1"/>
  <rowBreaks count="2" manualBreakCount="2">
    <brk id="52" max="255" man="1"/>
    <brk id="10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FMV-USER</cp:lastModifiedBy>
  <cp:lastPrinted>2005-02-10T01:47:52Z</cp:lastPrinted>
  <dcterms:created xsi:type="dcterms:W3CDTF">1998-11-14T07:31:48Z</dcterms:created>
  <dcterms:modified xsi:type="dcterms:W3CDTF">2005-10-06T05:46:07Z</dcterms:modified>
  <cp:category/>
  <cp:version/>
  <cp:contentType/>
  <cp:contentStatus/>
</cp:coreProperties>
</file>