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<sst xmlns="http://schemas.openxmlformats.org/spreadsheetml/2006/main" count="310" uniqueCount="68">
  <si>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</si>
  <si>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</si>
  <si>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</si>
  <si>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</si>
  <si>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</si>
  <si>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</si>
  <si>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</si>
  <si>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</si>
  <si>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</si>
  <si>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</si>
  <si>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</si>
  <si>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</si>
  <si>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</si>
  <si>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</si>
  <si>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</si>
  <si>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</si>
  <si>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</si>
  <si>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</si>
  <si>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</si>
  <si>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</si>
  <si>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</si>
  <si>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</si>
  <si>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</si>
  <si>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</si>
  <si>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</si>
  <si>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</si>
  <si>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</si>
  <si>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</si>
  <si>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</si>
  <si>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</si>
  <si>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</si>
  <si>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</si>
  <si>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</si>
  <si>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</si>
  <si>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</si>
  <si>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</si>
  <si>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</si>
  <si>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</si>
  <si>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</si>
  <si>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</si>
  <si>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</si>
  <si>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</si>
  <si>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</si>
  <si>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</si>
  <si>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</si>
  <si>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</si>
  <si>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</si>
  <si>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</si>
  <si>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</si>
  <si>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</si>
  <si>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</si>
  <si>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</si>
  <si>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</si>
  <si>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</si>
  <si>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</si>
  <si>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</si>
  <si>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</si>
  <si>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</si>
  <si>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</si>
  <si>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</si>
  <si>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</si>
  <si>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</si>
  <si>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</si>
  <si>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</si>
  <si>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</si>
  <si>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2001（平成13）年度ダイオキシン類大気環境調査結果</t>
  </si>
  <si>
    <t>高浜市</t>
  </si>
  <si>
    <t>高取農業センター（高浜市向山2-1-31）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</si>
</sst>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2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1" t="s">
        <v>65</v>
      </c>
    </row>
    <row r="2" spans="2:3" ht="11.25" thickBot="1">
      <c r="B2" s="134"/>
      <c r="C2" s="3"/>
    </row>
    <row r="3" spans="1:22" ht="10.5">
      <c r="A3" s="143" t="s">
        <v>0</v>
      </c>
      <c r="B3" s="144"/>
      <c r="C3" s="135" t="s">
        <v>66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45" t="s">
        <v>1</v>
      </c>
      <c r="B4" s="146"/>
      <c r="C4" s="136" t="s">
        <v>67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47" t="s">
        <v>2</v>
      </c>
      <c r="B5" s="148"/>
      <c r="C5" s="138" t="s">
        <v>40</v>
      </c>
      <c r="D5" s="139"/>
      <c r="E5" s="139"/>
      <c r="F5" s="139"/>
      <c r="G5" s="140" t="s">
        <v>41</v>
      </c>
      <c r="H5" s="139"/>
      <c r="I5" s="139"/>
      <c r="J5" s="141"/>
      <c r="K5" s="142" t="s">
        <v>42</v>
      </c>
      <c r="L5" s="139"/>
      <c r="M5" s="139"/>
      <c r="N5" s="139"/>
      <c r="O5" s="140" t="s">
        <v>43</v>
      </c>
      <c r="P5" s="139"/>
      <c r="Q5" s="139"/>
      <c r="R5" s="141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49" t="s">
        <v>3</v>
      </c>
      <c r="B6" s="150"/>
      <c r="C6" s="137" t="s">
        <v>48</v>
      </c>
      <c r="D6" s="8"/>
      <c r="E6" s="76" t="s">
        <v>4</v>
      </c>
      <c r="F6" s="94" t="s">
        <v>5</v>
      </c>
      <c r="G6" s="95" t="s">
        <v>48</v>
      </c>
      <c r="H6" s="8"/>
      <c r="I6" s="76" t="s">
        <v>4</v>
      </c>
      <c r="J6" s="77" t="s">
        <v>5</v>
      </c>
      <c r="K6" s="75" t="s">
        <v>48</v>
      </c>
      <c r="L6" s="8"/>
      <c r="M6" s="76" t="s">
        <v>4</v>
      </c>
      <c r="N6" s="94" t="s">
        <v>5</v>
      </c>
      <c r="O6" s="95" t="s">
        <v>48</v>
      </c>
      <c r="P6" s="8"/>
      <c r="Q6" s="76" t="s">
        <v>4</v>
      </c>
      <c r="R6" s="77" t="s">
        <v>5</v>
      </c>
      <c r="S6" s="78" t="s">
        <v>45</v>
      </c>
      <c r="T6" s="79" t="s">
        <v>45</v>
      </c>
      <c r="U6" s="79" t="s">
        <v>45</v>
      </c>
      <c r="V6" s="80" t="s">
        <v>45</v>
      </c>
    </row>
    <row r="7" spans="1:22" ht="10.5">
      <c r="A7" s="156" t="s">
        <v>49</v>
      </c>
      <c r="B7" s="84" t="s">
        <v>7</v>
      </c>
      <c r="C7" s="24"/>
      <c r="D7" s="25"/>
      <c r="E7" s="25"/>
      <c r="F7" s="26"/>
      <c r="G7" s="19">
        <v>1.4</v>
      </c>
      <c r="H7" s="25"/>
      <c r="I7" s="25">
        <v>0.002</v>
      </c>
      <c r="J7" s="26">
        <v>0.004</v>
      </c>
      <c r="K7" s="19">
        <v>0.44</v>
      </c>
      <c r="L7" s="25"/>
      <c r="M7" s="25">
        <v>0.002</v>
      </c>
      <c r="N7" s="26">
        <v>0.004</v>
      </c>
      <c r="O7" s="19">
        <v>0.88</v>
      </c>
      <c r="P7" s="25"/>
      <c r="Q7" s="25">
        <v>0.002</v>
      </c>
      <c r="R7" s="37">
        <v>0.004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57"/>
      <c r="B8" s="82" t="s">
        <v>8</v>
      </c>
      <c r="C8" s="20"/>
      <c r="D8" s="21"/>
      <c r="E8" s="21"/>
      <c r="F8" s="22"/>
      <c r="G8" s="23">
        <v>0.33</v>
      </c>
      <c r="H8" s="21"/>
      <c r="I8" s="21">
        <v>0.002</v>
      </c>
      <c r="J8" s="22">
        <v>0.004</v>
      </c>
      <c r="K8" s="23">
        <v>0.22</v>
      </c>
      <c r="L8" s="21"/>
      <c r="M8" s="21">
        <v>0.002</v>
      </c>
      <c r="N8" s="22">
        <v>0.004</v>
      </c>
      <c r="O8" s="23">
        <v>0.44</v>
      </c>
      <c r="P8" s="21"/>
      <c r="Q8" s="21">
        <v>0.002</v>
      </c>
      <c r="R8" s="36">
        <v>0.004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57"/>
      <c r="B9" s="83" t="s">
        <v>6</v>
      </c>
      <c r="C9" s="93"/>
      <c r="D9" s="27"/>
      <c r="E9" s="27"/>
      <c r="F9" s="125"/>
      <c r="G9" s="32">
        <v>0.0048</v>
      </c>
      <c r="H9" s="27"/>
      <c r="I9" s="27">
        <v>0.002</v>
      </c>
      <c r="J9" s="125">
        <v>0.004</v>
      </c>
      <c r="K9" s="23">
        <v>0.005</v>
      </c>
      <c r="L9" s="126"/>
      <c r="M9" s="27">
        <v>0.002</v>
      </c>
      <c r="N9" s="125">
        <v>0.004</v>
      </c>
      <c r="O9" s="23">
        <v>0.013</v>
      </c>
      <c r="P9" s="27"/>
      <c r="Q9" s="27">
        <v>0.002</v>
      </c>
      <c r="R9" s="125">
        <v>0.004</v>
      </c>
      <c r="S9" s="101">
        <f>C9</f>
        <v>0</v>
      </c>
      <c r="T9" s="102">
        <f>G9</f>
        <v>0.0048</v>
      </c>
      <c r="U9" s="102">
        <f>K9</f>
        <v>0.005</v>
      </c>
      <c r="V9" s="113">
        <f>O9</f>
        <v>0.013</v>
      </c>
    </row>
    <row r="10" spans="1:22" ht="10.5">
      <c r="A10" s="157"/>
      <c r="B10" s="83" t="s">
        <v>9</v>
      </c>
      <c r="C10" s="20"/>
      <c r="D10" s="21"/>
      <c r="E10" s="21"/>
      <c r="F10" s="22"/>
      <c r="G10" s="23">
        <v>0.012</v>
      </c>
      <c r="H10" s="27"/>
      <c r="I10" s="21">
        <v>0.003</v>
      </c>
      <c r="J10" s="22">
        <v>0.01</v>
      </c>
      <c r="K10" s="23">
        <v>0.024</v>
      </c>
      <c r="L10" s="21"/>
      <c r="M10" s="21">
        <v>0.003</v>
      </c>
      <c r="N10" s="22">
        <v>0.01</v>
      </c>
      <c r="O10" s="23">
        <v>0.063</v>
      </c>
      <c r="P10" s="21"/>
      <c r="Q10" s="21">
        <v>0.003</v>
      </c>
      <c r="R10" s="36">
        <v>0.01</v>
      </c>
      <c r="S10" s="101">
        <f>C10</f>
        <v>0</v>
      </c>
      <c r="T10" s="102">
        <f>G10</f>
        <v>0.012</v>
      </c>
      <c r="U10" s="102">
        <f>K10</f>
        <v>0.024</v>
      </c>
      <c r="V10" s="113">
        <f>O10</f>
        <v>0.063</v>
      </c>
    </row>
    <row r="11" spans="1:22" ht="10.5">
      <c r="A11" s="157"/>
      <c r="B11" s="82" t="s">
        <v>10</v>
      </c>
      <c r="C11" s="20"/>
      <c r="D11" s="27"/>
      <c r="E11" s="21"/>
      <c r="F11" s="22"/>
      <c r="G11" s="23">
        <v>0.017</v>
      </c>
      <c r="H11" s="27" t="s">
        <v>46</v>
      </c>
      <c r="I11" s="21">
        <v>0.005</v>
      </c>
      <c r="J11" s="22">
        <v>0.02</v>
      </c>
      <c r="K11" s="23">
        <v>0.03</v>
      </c>
      <c r="L11" s="21"/>
      <c r="M11" s="21">
        <v>0.005</v>
      </c>
      <c r="N11" s="22">
        <v>0.02</v>
      </c>
      <c r="O11" s="23">
        <v>0.066</v>
      </c>
      <c r="P11" s="21"/>
      <c r="Q11" s="21">
        <v>0.005</v>
      </c>
      <c r="R11" s="36">
        <v>0.02</v>
      </c>
      <c r="S11" s="101">
        <f>C11*0.1</f>
        <v>0</v>
      </c>
      <c r="T11" s="102">
        <f>G11*0.1</f>
        <v>0.0017000000000000001</v>
      </c>
      <c r="U11" s="102">
        <f>K11*0.1</f>
        <v>0.003</v>
      </c>
      <c r="V11" s="113">
        <f>O11*0.1</f>
        <v>0.006600000000000001</v>
      </c>
    </row>
    <row r="12" spans="1:22" ht="10.5">
      <c r="A12" s="157"/>
      <c r="B12" s="82" t="s">
        <v>11</v>
      </c>
      <c r="C12" s="20"/>
      <c r="D12" s="21"/>
      <c r="E12" s="21"/>
      <c r="F12" s="22"/>
      <c r="G12" s="23">
        <v>0.039</v>
      </c>
      <c r="H12" s="27"/>
      <c r="I12" s="21">
        <v>0.006</v>
      </c>
      <c r="J12" s="22">
        <v>0.02</v>
      </c>
      <c r="K12" s="23">
        <v>0.057</v>
      </c>
      <c r="L12" s="21"/>
      <c r="M12" s="21">
        <v>0.006</v>
      </c>
      <c r="N12" s="22">
        <v>0.02</v>
      </c>
      <c r="O12" s="23">
        <v>0.14</v>
      </c>
      <c r="P12" s="21"/>
      <c r="Q12" s="21">
        <v>0.006</v>
      </c>
      <c r="R12" s="36">
        <v>0.02</v>
      </c>
      <c r="S12" s="101">
        <f>C12*0.1</f>
        <v>0</v>
      </c>
      <c r="T12" s="102">
        <f>G12*0.1</f>
        <v>0.0039000000000000003</v>
      </c>
      <c r="U12" s="102">
        <f>K12*0.1</f>
        <v>0.0057</v>
      </c>
      <c r="V12" s="113">
        <f>O12*0.1</f>
        <v>0.014000000000000002</v>
      </c>
    </row>
    <row r="13" spans="1:22" ht="10.5">
      <c r="A13" s="157"/>
      <c r="B13" s="83" t="s">
        <v>50</v>
      </c>
      <c r="C13" s="20"/>
      <c r="D13" s="21"/>
      <c r="E13" s="21"/>
      <c r="F13" s="22"/>
      <c r="G13" s="23">
        <v>0.028</v>
      </c>
      <c r="H13" s="27" t="s">
        <v>46</v>
      </c>
      <c r="I13" s="21">
        <v>0.007</v>
      </c>
      <c r="J13" s="22">
        <v>0.03</v>
      </c>
      <c r="K13" s="23">
        <v>0.042</v>
      </c>
      <c r="L13" s="21"/>
      <c r="M13" s="21">
        <v>0.007</v>
      </c>
      <c r="N13" s="22">
        <v>0.03</v>
      </c>
      <c r="O13" s="23">
        <v>0.096</v>
      </c>
      <c r="P13" s="21"/>
      <c r="Q13" s="21">
        <v>0.007</v>
      </c>
      <c r="R13" s="36">
        <v>0.03</v>
      </c>
      <c r="S13" s="101">
        <f>C13*0.1</f>
        <v>0</v>
      </c>
      <c r="T13" s="102">
        <f>G13*0.1</f>
        <v>0.0028000000000000004</v>
      </c>
      <c r="U13" s="102">
        <f>K13*0.1</f>
        <v>0.004200000000000001</v>
      </c>
      <c r="V13" s="113">
        <f>O13*0.1</f>
        <v>0.009600000000000001</v>
      </c>
    </row>
    <row r="14" spans="1:22" ht="10.5">
      <c r="A14" s="157"/>
      <c r="B14" s="82" t="s">
        <v>12</v>
      </c>
      <c r="C14" s="20"/>
      <c r="D14" s="21"/>
      <c r="E14" s="21"/>
      <c r="F14" s="22"/>
      <c r="G14" s="23">
        <v>0.47</v>
      </c>
      <c r="H14" s="21"/>
      <c r="I14" s="21">
        <v>0.009</v>
      </c>
      <c r="J14" s="22">
        <v>0.03</v>
      </c>
      <c r="K14" s="23">
        <v>0.5</v>
      </c>
      <c r="L14" s="21"/>
      <c r="M14" s="21">
        <v>0.009</v>
      </c>
      <c r="N14" s="22">
        <v>0.03</v>
      </c>
      <c r="O14" s="23">
        <v>0.85</v>
      </c>
      <c r="P14" s="21"/>
      <c r="Q14" s="21">
        <v>0.009</v>
      </c>
      <c r="R14" s="36">
        <v>0.03</v>
      </c>
      <c r="S14" s="101">
        <f>C14*0.01</f>
        <v>0</v>
      </c>
      <c r="T14" s="102">
        <f>G14*0.01</f>
        <v>0.0047</v>
      </c>
      <c r="U14" s="102">
        <f>K14*0.01</f>
        <v>0.005</v>
      </c>
      <c r="V14" s="113">
        <f>O14*0.01</f>
        <v>0.0085</v>
      </c>
    </row>
    <row r="15" spans="1:22" ht="11.25" thickBot="1">
      <c r="A15" s="158"/>
      <c r="B15" s="96" t="s">
        <v>13</v>
      </c>
      <c r="C15" s="127"/>
      <c r="D15" s="128"/>
      <c r="E15" s="128"/>
      <c r="F15" s="129"/>
      <c r="G15" s="98">
        <v>2.2</v>
      </c>
      <c r="H15" s="128"/>
      <c r="I15" s="128">
        <v>0.02</v>
      </c>
      <c r="J15" s="129">
        <v>0.05</v>
      </c>
      <c r="K15" s="98">
        <v>1.1</v>
      </c>
      <c r="L15" s="128"/>
      <c r="M15" s="128">
        <v>0.02</v>
      </c>
      <c r="N15" s="129">
        <v>0.05</v>
      </c>
      <c r="O15" s="98">
        <v>1.6</v>
      </c>
      <c r="P15" s="128"/>
      <c r="Q15" s="128">
        <v>0.02</v>
      </c>
      <c r="R15" s="114">
        <v>0.05</v>
      </c>
      <c r="S15" s="130">
        <f>C15*0.0001</f>
        <v>0</v>
      </c>
      <c r="T15" s="131">
        <f>G15*0.0001</f>
        <v>0.00022000000000000003</v>
      </c>
      <c r="U15" s="131">
        <f>K15*0.0001</f>
        <v>0.00011000000000000002</v>
      </c>
      <c r="V15" s="132">
        <f>O15*0.0001</f>
        <v>0.00016</v>
      </c>
    </row>
    <row r="16" spans="1:22" ht="10.5">
      <c r="A16" s="156" t="s">
        <v>51</v>
      </c>
      <c r="B16" s="90" t="s">
        <v>15</v>
      </c>
      <c r="C16" s="24"/>
      <c r="D16" s="25"/>
      <c r="E16" s="25"/>
      <c r="F16" s="26"/>
      <c r="G16" s="19">
        <v>0.044</v>
      </c>
      <c r="H16" s="25"/>
      <c r="I16" s="25">
        <v>0.003</v>
      </c>
      <c r="J16" s="26">
        <v>0.009</v>
      </c>
      <c r="K16" s="19">
        <v>0.058</v>
      </c>
      <c r="L16" s="25"/>
      <c r="M16" s="25">
        <v>0.003</v>
      </c>
      <c r="N16" s="26">
        <v>0.009</v>
      </c>
      <c r="O16" s="19">
        <v>0.16</v>
      </c>
      <c r="P16" s="25"/>
      <c r="Q16" s="25">
        <v>0.003</v>
      </c>
      <c r="R16" s="37">
        <v>0.009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57"/>
      <c r="B17" s="82" t="s">
        <v>14</v>
      </c>
      <c r="C17" s="20"/>
      <c r="D17" s="21"/>
      <c r="E17" s="21"/>
      <c r="F17" s="22"/>
      <c r="G17" s="23">
        <v>0.023</v>
      </c>
      <c r="H17" s="21"/>
      <c r="I17" s="21">
        <v>0.003</v>
      </c>
      <c r="J17" s="22">
        <v>0.009</v>
      </c>
      <c r="K17" s="23">
        <v>0.041</v>
      </c>
      <c r="L17" s="21"/>
      <c r="M17" s="21">
        <v>0.003</v>
      </c>
      <c r="N17" s="22">
        <v>0.009</v>
      </c>
      <c r="O17" s="23">
        <v>0.11</v>
      </c>
      <c r="P17" s="21"/>
      <c r="Q17" s="21">
        <v>0.003</v>
      </c>
      <c r="R17" s="36">
        <v>0.009</v>
      </c>
      <c r="S17" s="101">
        <f>C17*0.1</f>
        <v>0</v>
      </c>
      <c r="T17" s="102">
        <f>G17*0.1</f>
        <v>0.0023</v>
      </c>
      <c r="U17" s="102">
        <f>K17*0.1</f>
        <v>0.0041</v>
      </c>
      <c r="V17" s="113">
        <f>O17*0.1</f>
        <v>0.011000000000000001</v>
      </c>
    </row>
    <row r="18" spans="1:22" ht="10.5">
      <c r="A18" s="157"/>
      <c r="B18" s="86" t="s">
        <v>16</v>
      </c>
      <c r="C18" s="20"/>
      <c r="D18" s="21"/>
      <c r="E18" s="21"/>
      <c r="F18" s="22"/>
      <c r="G18" s="23">
        <v>0.062</v>
      </c>
      <c r="H18" s="21"/>
      <c r="I18" s="21">
        <v>0.002</v>
      </c>
      <c r="J18" s="22">
        <v>0.007</v>
      </c>
      <c r="K18" s="23">
        <v>0.094</v>
      </c>
      <c r="L18" s="21"/>
      <c r="M18" s="21">
        <v>0.002</v>
      </c>
      <c r="N18" s="22">
        <v>0.007</v>
      </c>
      <c r="O18" s="23">
        <v>0.21</v>
      </c>
      <c r="P18" s="21"/>
      <c r="Q18" s="21">
        <v>0.002</v>
      </c>
      <c r="R18" s="36">
        <v>0.007</v>
      </c>
      <c r="S18" s="101">
        <f>C18*0.05</f>
        <v>0</v>
      </c>
      <c r="T18" s="102">
        <f>G18*0.05</f>
        <v>0.0031000000000000003</v>
      </c>
      <c r="U18" s="102">
        <f>K18*0.05</f>
        <v>0.0047</v>
      </c>
      <c r="V18" s="113">
        <f>O18*0.05</f>
        <v>0.0105</v>
      </c>
    </row>
    <row r="19" spans="1:22" ht="10.5">
      <c r="A19" s="157"/>
      <c r="B19" s="86" t="s">
        <v>17</v>
      </c>
      <c r="C19" s="20"/>
      <c r="D19" s="21"/>
      <c r="E19" s="21"/>
      <c r="F19" s="22"/>
      <c r="G19" s="23">
        <v>0.033</v>
      </c>
      <c r="H19" s="21"/>
      <c r="I19" s="21">
        <v>0.003</v>
      </c>
      <c r="J19" s="22">
        <v>0.008</v>
      </c>
      <c r="K19" s="23">
        <v>0.078</v>
      </c>
      <c r="L19" s="21"/>
      <c r="M19" s="21">
        <v>0.003</v>
      </c>
      <c r="N19" s="22">
        <v>0.008</v>
      </c>
      <c r="O19" s="23">
        <v>0.17</v>
      </c>
      <c r="P19" s="21"/>
      <c r="Q19" s="21">
        <v>0.003</v>
      </c>
      <c r="R19" s="36">
        <v>0.008</v>
      </c>
      <c r="S19" s="101">
        <f>C19*0.5</f>
        <v>0</v>
      </c>
      <c r="T19" s="102">
        <f>G19*0.5</f>
        <v>0.0165</v>
      </c>
      <c r="U19" s="102">
        <f>K19*0.5</f>
        <v>0.039</v>
      </c>
      <c r="V19" s="113">
        <f>O19*0.5</f>
        <v>0.085</v>
      </c>
    </row>
    <row r="20" spans="1:22" ht="10.5">
      <c r="A20" s="157"/>
      <c r="B20" s="86" t="s">
        <v>18</v>
      </c>
      <c r="C20" s="20"/>
      <c r="D20" s="21"/>
      <c r="E20" s="21"/>
      <c r="F20" s="22"/>
      <c r="G20" s="23">
        <v>0.047</v>
      </c>
      <c r="H20" s="21"/>
      <c r="I20" s="21">
        <v>0.003</v>
      </c>
      <c r="J20" s="22">
        <v>0.01</v>
      </c>
      <c r="K20" s="23">
        <v>0.11</v>
      </c>
      <c r="L20" s="21"/>
      <c r="M20" s="21">
        <v>0.003</v>
      </c>
      <c r="N20" s="22">
        <v>0.01</v>
      </c>
      <c r="O20" s="23">
        <v>0.22</v>
      </c>
      <c r="P20" s="21"/>
      <c r="Q20" s="21">
        <v>0.003</v>
      </c>
      <c r="R20" s="36">
        <v>0.01</v>
      </c>
      <c r="S20" s="101">
        <f>C20*0.1</f>
        <v>0</v>
      </c>
      <c r="T20" s="102">
        <f>G20*0.1</f>
        <v>0.0047</v>
      </c>
      <c r="U20" s="102">
        <f>K20*0.1</f>
        <v>0.011000000000000001</v>
      </c>
      <c r="V20" s="113">
        <f>O20*0.1</f>
        <v>0.022000000000000002</v>
      </c>
    </row>
    <row r="21" spans="1:22" ht="10.5">
      <c r="A21" s="157"/>
      <c r="B21" s="86" t="s">
        <v>19</v>
      </c>
      <c r="C21" s="20"/>
      <c r="D21" s="27"/>
      <c r="E21" s="21"/>
      <c r="F21" s="22"/>
      <c r="G21" s="23">
        <v>0.042</v>
      </c>
      <c r="H21" s="27"/>
      <c r="I21" s="21">
        <v>0.002</v>
      </c>
      <c r="J21" s="22">
        <v>0.005</v>
      </c>
      <c r="K21" s="23">
        <v>0.098</v>
      </c>
      <c r="L21" s="21"/>
      <c r="M21" s="21">
        <v>0.002</v>
      </c>
      <c r="N21" s="22">
        <v>0.005</v>
      </c>
      <c r="O21" s="23">
        <v>0.21</v>
      </c>
      <c r="P21" s="21"/>
      <c r="Q21" s="21">
        <v>0.002</v>
      </c>
      <c r="R21" s="36">
        <v>0.005</v>
      </c>
      <c r="S21" s="101">
        <f>C21*0.1</f>
        <v>0</v>
      </c>
      <c r="T21" s="102">
        <f>G21*0.1</f>
        <v>0.004200000000000001</v>
      </c>
      <c r="U21" s="102">
        <f>K21*0.1</f>
        <v>0.009800000000000001</v>
      </c>
      <c r="V21" s="113">
        <f>O21*0.1</f>
        <v>0.021</v>
      </c>
    </row>
    <row r="22" spans="1:22" ht="10.5">
      <c r="A22" s="157"/>
      <c r="B22" s="86" t="s">
        <v>20</v>
      </c>
      <c r="C22" s="20"/>
      <c r="D22" s="27"/>
      <c r="E22" s="21"/>
      <c r="F22" s="22"/>
      <c r="G22" s="23">
        <v>0.003</v>
      </c>
      <c r="H22" s="27" t="s">
        <v>47</v>
      </c>
      <c r="I22" s="21">
        <v>0.006</v>
      </c>
      <c r="J22" s="22">
        <v>0.02</v>
      </c>
      <c r="K22" s="23">
        <v>0.01</v>
      </c>
      <c r="L22" s="27" t="s">
        <v>46</v>
      </c>
      <c r="M22" s="21">
        <v>0.006</v>
      </c>
      <c r="N22" s="22">
        <v>0.02</v>
      </c>
      <c r="O22" s="23">
        <v>0.017</v>
      </c>
      <c r="P22" s="27" t="s">
        <v>46</v>
      </c>
      <c r="Q22" s="21">
        <v>0.006</v>
      </c>
      <c r="R22" s="36">
        <v>0.02</v>
      </c>
      <c r="S22" s="101">
        <f>C22*0.1</f>
        <v>0</v>
      </c>
      <c r="T22" s="102">
        <f>G22*0.1</f>
        <v>0.00030000000000000003</v>
      </c>
      <c r="U22" s="102">
        <f>K22*0.1</f>
        <v>0.001</v>
      </c>
      <c r="V22" s="113">
        <f>O22*0.1</f>
        <v>0.0017000000000000001</v>
      </c>
    </row>
    <row r="23" spans="1:22" ht="10.5">
      <c r="A23" s="157"/>
      <c r="B23" s="86" t="s">
        <v>21</v>
      </c>
      <c r="C23" s="20"/>
      <c r="D23" s="27"/>
      <c r="E23" s="21"/>
      <c r="F23" s="22"/>
      <c r="G23" s="23">
        <v>0.039</v>
      </c>
      <c r="H23" s="21"/>
      <c r="I23" s="21">
        <v>0.006</v>
      </c>
      <c r="J23" s="22">
        <v>0.02</v>
      </c>
      <c r="K23" s="23">
        <v>0.12</v>
      </c>
      <c r="L23" s="21"/>
      <c r="M23" s="21">
        <v>0.006</v>
      </c>
      <c r="N23" s="22">
        <v>0.02</v>
      </c>
      <c r="O23" s="23">
        <v>0.24</v>
      </c>
      <c r="P23" s="21"/>
      <c r="Q23" s="21">
        <v>0.006</v>
      </c>
      <c r="R23" s="36">
        <v>0.02</v>
      </c>
      <c r="S23" s="101">
        <f>C23*0.1</f>
        <v>0</v>
      </c>
      <c r="T23" s="102">
        <f>G23*0.1</f>
        <v>0.0039000000000000003</v>
      </c>
      <c r="U23" s="102">
        <f>K23*0.1</f>
        <v>0.012</v>
      </c>
      <c r="V23" s="113">
        <f>O23*0.1</f>
        <v>0.024</v>
      </c>
    </row>
    <row r="24" spans="1:22" ht="10.5">
      <c r="A24" s="157"/>
      <c r="B24" s="86" t="s">
        <v>22</v>
      </c>
      <c r="C24" s="20"/>
      <c r="D24" s="21"/>
      <c r="E24" s="21"/>
      <c r="F24" s="22"/>
      <c r="G24" s="23">
        <v>0.16</v>
      </c>
      <c r="H24" s="21"/>
      <c r="I24" s="21">
        <v>0.005</v>
      </c>
      <c r="J24" s="22">
        <v>0.02</v>
      </c>
      <c r="K24" s="23">
        <v>0.44</v>
      </c>
      <c r="L24" s="21"/>
      <c r="M24" s="21">
        <v>0.005</v>
      </c>
      <c r="N24" s="22">
        <v>0.02</v>
      </c>
      <c r="O24" s="23">
        <v>0.79</v>
      </c>
      <c r="P24" s="21"/>
      <c r="Q24" s="21">
        <v>0.005</v>
      </c>
      <c r="R24" s="36">
        <v>0.02</v>
      </c>
      <c r="S24" s="101">
        <f>C24*0.01</f>
        <v>0</v>
      </c>
      <c r="T24" s="102">
        <f>G24*0.01</f>
        <v>0.0016</v>
      </c>
      <c r="U24" s="102">
        <f>K24*0.01</f>
        <v>0.0044</v>
      </c>
      <c r="V24" s="113">
        <f>O24*0.01</f>
        <v>0.0079</v>
      </c>
    </row>
    <row r="25" spans="1:22" ht="10.5">
      <c r="A25" s="157"/>
      <c r="B25" s="86" t="s">
        <v>23</v>
      </c>
      <c r="C25" s="20"/>
      <c r="D25" s="27"/>
      <c r="E25" s="21"/>
      <c r="F25" s="22"/>
      <c r="G25" s="23">
        <v>0.036</v>
      </c>
      <c r="H25" s="27"/>
      <c r="I25" s="21">
        <v>0.002</v>
      </c>
      <c r="J25" s="22">
        <v>0.006</v>
      </c>
      <c r="K25" s="23">
        <v>0.086</v>
      </c>
      <c r="L25" s="21"/>
      <c r="M25" s="21">
        <v>0.002</v>
      </c>
      <c r="N25" s="22">
        <v>0.006</v>
      </c>
      <c r="O25" s="23">
        <v>0.12</v>
      </c>
      <c r="P25" s="21"/>
      <c r="Q25" s="21">
        <v>0.002</v>
      </c>
      <c r="R25" s="36">
        <v>0.006</v>
      </c>
      <c r="S25" s="101">
        <f>C25*0.01</f>
        <v>0</v>
      </c>
      <c r="T25" s="102">
        <f>G25*0.01</f>
        <v>0.00035999999999999997</v>
      </c>
      <c r="U25" s="102">
        <f>K25*0.01</f>
        <v>0.00086</v>
      </c>
      <c r="V25" s="113">
        <f>O25*0.01</f>
        <v>0.0012</v>
      </c>
    </row>
    <row r="26" spans="1:22" ht="11.25" thickBot="1">
      <c r="A26" s="158"/>
      <c r="B26" s="133" t="s">
        <v>24</v>
      </c>
      <c r="C26" s="127"/>
      <c r="D26" s="97"/>
      <c r="E26" s="128"/>
      <c r="F26" s="129"/>
      <c r="G26" s="98">
        <v>0.12</v>
      </c>
      <c r="H26" s="97"/>
      <c r="I26" s="128">
        <v>0.02</v>
      </c>
      <c r="J26" s="129">
        <v>0.05</v>
      </c>
      <c r="K26" s="98">
        <v>0.45</v>
      </c>
      <c r="L26" s="128"/>
      <c r="M26" s="128">
        <v>0.02</v>
      </c>
      <c r="N26" s="129">
        <v>0.05</v>
      </c>
      <c r="O26" s="98">
        <v>0.63</v>
      </c>
      <c r="P26" s="128"/>
      <c r="Q26" s="128">
        <v>0.02</v>
      </c>
      <c r="R26" s="114">
        <v>0.05</v>
      </c>
      <c r="S26" s="130">
        <f>C26*0.0001</f>
        <v>0</v>
      </c>
      <c r="T26" s="131">
        <f>G26*0.0001</f>
        <v>1.2E-05</v>
      </c>
      <c r="U26" s="131">
        <f>K26*0.0001</f>
        <v>4.5E-05</v>
      </c>
      <c r="V26" s="132">
        <f>O26*0.0001</f>
        <v>6.3E-05</v>
      </c>
    </row>
    <row r="27" spans="1:22" ht="10.5">
      <c r="A27" s="156" t="s">
        <v>52</v>
      </c>
      <c r="B27" s="85" t="s">
        <v>29</v>
      </c>
      <c r="C27" s="20"/>
      <c r="D27" s="21"/>
      <c r="E27" s="21"/>
      <c r="F27" s="22"/>
      <c r="G27" s="23">
        <v>0.059</v>
      </c>
      <c r="H27" s="21"/>
      <c r="I27" s="21">
        <v>0.006</v>
      </c>
      <c r="J27" s="22">
        <v>0.02</v>
      </c>
      <c r="K27" s="23">
        <v>0.047</v>
      </c>
      <c r="L27" s="21"/>
      <c r="M27" s="21">
        <v>0.006</v>
      </c>
      <c r="N27" s="22">
        <v>0.02</v>
      </c>
      <c r="O27" s="23">
        <v>0.084</v>
      </c>
      <c r="P27" s="21"/>
      <c r="Q27" s="21">
        <v>0.006</v>
      </c>
      <c r="R27" s="36">
        <v>0.02</v>
      </c>
      <c r="S27" s="45">
        <f>C27*0.0001</f>
        <v>0</v>
      </c>
      <c r="T27" s="41">
        <f>G27*0.0001</f>
        <v>5.9E-06</v>
      </c>
      <c r="U27" s="41">
        <f>K27*0.0001</f>
        <v>4.7E-06</v>
      </c>
      <c r="V27" s="46">
        <f>O27*0.0001</f>
        <v>8.400000000000001E-06</v>
      </c>
    </row>
    <row r="28" spans="1:22" ht="10.5">
      <c r="A28" s="157"/>
      <c r="B28" s="91" t="s">
        <v>28</v>
      </c>
      <c r="C28" s="28"/>
      <c r="D28" s="29"/>
      <c r="E28" s="29"/>
      <c r="F28" s="30"/>
      <c r="G28" s="31">
        <v>0.66</v>
      </c>
      <c r="H28" s="29"/>
      <c r="I28" s="29">
        <v>0.006</v>
      </c>
      <c r="J28" s="30">
        <v>0.02</v>
      </c>
      <c r="K28" s="31">
        <v>0.21</v>
      </c>
      <c r="L28" s="29"/>
      <c r="M28" s="29">
        <v>0.006</v>
      </c>
      <c r="N28" s="30">
        <v>0.02</v>
      </c>
      <c r="O28" s="31">
        <v>0.35</v>
      </c>
      <c r="P28" s="29"/>
      <c r="Q28" s="29">
        <v>0.006</v>
      </c>
      <c r="R28" s="38">
        <v>0.02</v>
      </c>
      <c r="S28" s="45">
        <f>C28*0.0001</f>
        <v>0</v>
      </c>
      <c r="T28" s="41">
        <f>G28*0.0001</f>
        <v>6.6E-05</v>
      </c>
      <c r="U28" s="41">
        <f>K28*0.0001</f>
        <v>2.1E-05</v>
      </c>
      <c r="V28" s="46">
        <f>O28*0.0001</f>
        <v>3.5E-05</v>
      </c>
    </row>
    <row r="29" spans="1:22" ht="10.5">
      <c r="A29" s="157"/>
      <c r="B29" s="85" t="s">
        <v>30</v>
      </c>
      <c r="C29" s="20"/>
      <c r="D29" s="21"/>
      <c r="E29" s="21"/>
      <c r="F29" s="22"/>
      <c r="G29" s="23">
        <v>0.042</v>
      </c>
      <c r="H29" s="21"/>
      <c r="I29" s="21">
        <v>0.007</v>
      </c>
      <c r="J29" s="22">
        <v>0.03</v>
      </c>
      <c r="K29" s="23">
        <v>0.052</v>
      </c>
      <c r="L29" s="21"/>
      <c r="M29" s="21">
        <v>0.007</v>
      </c>
      <c r="N29" s="22">
        <v>0.03</v>
      </c>
      <c r="O29" s="23">
        <v>0.13</v>
      </c>
      <c r="P29" s="21"/>
      <c r="Q29" s="21">
        <v>0.007</v>
      </c>
      <c r="R29" s="36">
        <v>0.03</v>
      </c>
      <c r="S29" s="101">
        <f>C29*0.1</f>
        <v>0</v>
      </c>
      <c r="T29" s="102">
        <f>G29*0.1</f>
        <v>0.004200000000000001</v>
      </c>
      <c r="U29" s="41">
        <f>K29*0.1</f>
        <v>0.0052</v>
      </c>
      <c r="V29" s="46">
        <f>O29*0.1</f>
        <v>0.013000000000000001</v>
      </c>
    </row>
    <row r="30" spans="1:22" ht="10.5">
      <c r="A30" s="157"/>
      <c r="B30" s="85" t="s">
        <v>31</v>
      </c>
      <c r="C30" s="20"/>
      <c r="D30" s="27"/>
      <c r="E30" s="21"/>
      <c r="F30" s="22"/>
      <c r="G30" s="23">
        <v>0.0072</v>
      </c>
      <c r="H30" s="27" t="s">
        <v>46</v>
      </c>
      <c r="I30" s="21">
        <v>0.005</v>
      </c>
      <c r="J30" s="22">
        <v>0.02</v>
      </c>
      <c r="K30" s="23">
        <v>0.02</v>
      </c>
      <c r="L30" s="27" t="s">
        <v>46</v>
      </c>
      <c r="M30" s="21">
        <v>0.005</v>
      </c>
      <c r="N30" s="22">
        <v>0.02</v>
      </c>
      <c r="O30" s="23">
        <v>0.044</v>
      </c>
      <c r="P30" s="21"/>
      <c r="Q30" s="21">
        <v>0.005</v>
      </c>
      <c r="R30" s="36">
        <v>0.02</v>
      </c>
      <c r="S30" s="45">
        <f>C30*0.01</f>
        <v>0</v>
      </c>
      <c r="T30" s="41">
        <f>G30*0.01</f>
        <v>7.2E-05</v>
      </c>
      <c r="U30" s="41">
        <f>K30*0.01</f>
        <v>0.0002</v>
      </c>
      <c r="V30" s="46">
        <f>O30*0.01</f>
        <v>0.00043999999999999996</v>
      </c>
    </row>
    <row r="31" spans="1:22" ht="10.5">
      <c r="A31" s="157"/>
      <c r="B31" s="91" t="s">
        <v>35</v>
      </c>
      <c r="C31" s="28"/>
      <c r="D31" s="29"/>
      <c r="E31" s="29"/>
      <c r="F31" s="30"/>
      <c r="G31" s="31">
        <v>0.076</v>
      </c>
      <c r="H31" s="29"/>
      <c r="I31" s="29">
        <v>0.007</v>
      </c>
      <c r="J31" s="30">
        <v>0.03</v>
      </c>
      <c r="K31" s="31">
        <v>0.037</v>
      </c>
      <c r="L31" s="29"/>
      <c r="M31" s="29">
        <v>0.007</v>
      </c>
      <c r="N31" s="30">
        <v>0.03</v>
      </c>
      <c r="O31" s="31">
        <v>0.042</v>
      </c>
      <c r="P31" s="29"/>
      <c r="Q31" s="29">
        <v>0.007</v>
      </c>
      <c r="R31" s="38">
        <v>0.03</v>
      </c>
      <c r="S31" s="45">
        <f>C31*0.0001</f>
        <v>0</v>
      </c>
      <c r="T31" s="41">
        <f>G31*0.0001</f>
        <v>7.6E-06</v>
      </c>
      <c r="U31" s="41">
        <f>K31*0.0001</f>
        <v>3.7E-06</v>
      </c>
      <c r="V31" s="46">
        <f>O31*0.0001</f>
        <v>4.2000000000000004E-06</v>
      </c>
    </row>
    <row r="32" spans="1:22" ht="10.5">
      <c r="A32" s="157"/>
      <c r="B32" s="85" t="s">
        <v>34</v>
      </c>
      <c r="C32" s="20"/>
      <c r="D32" s="21"/>
      <c r="E32" s="21"/>
      <c r="F32" s="22"/>
      <c r="G32" s="23">
        <v>3.7</v>
      </c>
      <c r="H32" s="21"/>
      <c r="I32" s="21">
        <v>0.005</v>
      </c>
      <c r="J32" s="22">
        <v>0.02</v>
      </c>
      <c r="K32" s="23">
        <v>0.93</v>
      </c>
      <c r="L32" s="21"/>
      <c r="M32" s="21">
        <v>0.005</v>
      </c>
      <c r="N32" s="22">
        <v>0.02</v>
      </c>
      <c r="O32" s="23">
        <v>1.2</v>
      </c>
      <c r="P32" s="21"/>
      <c r="Q32" s="21">
        <v>0.005</v>
      </c>
      <c r="R32" s="36">
        <v>0.02</v>
      </c>
      <c r="S32" s="45">
        <f>C32*0.0001</f>
        <v>0</v>
      </c>
      <c r="T32" s="41">
        <f>G32*0.0001</f>
        <v>0.00037000000000000005</v>
      </c>
      <c r="U32" s="41">
        <f>K32*0.0001</f>
        <v>9.300000000000001E-05</v>
      </c>
      <c r="V32" s="46">
        <f>O32*0.0001</f>
        <v>0.00012</v>
      </c>
    </row>
    <row r="33" spans="1:22" ht="10.5">
      <c r="A33" s="157"/>
      <c r="B33" s="91" t="s">
        <v>32</v>
      </c>
      <c r="C33" s="28"/>
      <c r="D33" s="29"/>
      <c r="E33" s="29"/>
      <c r="F33" s="30"/>
      <c r="G33" s="31">
        <v>1.5</v>
      </c>
      <c r="H33" s="29"/>
      <c r="I33" s="29">
        <v>0.003</v>
      </c>
      <c r="J33" s="30">
        <v>0.009</v>
      </c>
      <c r="K33" s="31">
        <v>0.34</v>
      </c>
      <c r="L33" s="29"/>
      <c r="M33" s="29">
        <v>0.003</v>
      </c>
      <c r="N33" s="30">
        <v>0.009</v>
      </c>
      <c r="O33" s="31">
        <v>0.51</v>
      </c>
      <c r="P33" s="29"/>
      <c r="Q33" s="29">
        <v>0.003</v>
      </c>
      <c r="R33" s="38">
        <v>0.009</v>
      </c>
      <c r="S33" s="45">
        <f>C33*0.0001</f>
        <v>0</v>
      </c>
      <c r="T33" s="41">
        <f>G33*0.0001</f>
        <v>0.00015000000000000001</v>
      </c>
      <c r="U33" s="41">
        <f>K33*0.0001</f>
        <v>3.4000000000000007E-05</v>
      </c>
      <c r="V33" s="46">
        <f>O33*0.0001</f>
        <v>5.1000000000000006E-05</v>
      </c>
    </row>
    <row r="34" spans="1:22" ht="10.5">
      <c r="A34" s="157"/>
      <c r="B34" s="85" t="s">
        <v>33</v>
      </c>
      <c r="C34" s="20"/>
      <c r="D34" s="21"/>
      <c r="E34" s="21"/>
      <c r="F34" s="22"/>
      <c r="G34" s="23">
        <v>0.14</v>
      </c>
      <c r="H34" s="21"/>
      <c r="I34" s="21">
        <v>0.006</v>
      </c>
      <c r="J34" s="22">
        <v>0.02</v>
      </c>
      <c r="K34" s="23">
        <v>0.04</v>
      </c>
      <c r="L34" s="21"/>
      <c r="M34" s="21">
        <v>0.006</v>
      </c>
      <c r="N34" s="22">
        <v>0.02</v>
      </c>
      <c r="O34" s="23">
        <v>0.067</v>
      </c>
      <c r="P34" s="21"/>
      <c r="Q34" s="21">
        <v>0.006</v>
      </c>
      <c r="R34" s="36">
        <v>0.02</v>
      </c>
      <c r="S34" s="45">
        <f>C34*0.0005</f>
        <v>0</v>
      </c>
      <c r="T34" s="41">
        <f>G34*0.0005</f>
        <v>7.000000000000001E-05</v>
      </c>
      <c r="U34" s="41">
        <f>K34*0.0005</f>
        <v>2E-05</v>
      </c>
      <c r="V34" s="46">
        <f>O34*0.0005</f>
        <v>3.35E-05</v>
      </c>
    </row>
    <row r="35" spans="1:22" ht="10.5">
      <c r="A35" s="157"/>
      <c r="B35" s="85" t="s">
        <v>38</v>
      </c>
      <c r="C35" s="20"/>
      <c r="D35" s="21"/>
      <c r="E35" s="21"/>
      <c r="F35" s="22"/>
      <c r="G35" s="23">
        <v>0.071</v>
      </c>
      <c r="H35" s="21"/>
      <c r="I35" s="21">
        <v>0.003</v>
      </c>
      <c r="J35" s="22">
        <v>0.01</v>
      </c>
      <c r="K35" s="23">
        <v>0.036</v>
      </c>
      <c r="L35" s="21"/>
      <c r="M35" s="21">
        <v>0.003</v>
      </c>
      <c r="N35" s="22">
        <v>0.01</v>
      </c>
      <c r="O35" s="23">
        <v>0.061</v>
      </c>
      <c r="P35" s="21"/>
      <c r="Q35" s="21">
        <v>0.003</v>
      </c>
      <c r="R35" s="36">
        <v>0.01</v>
      </c>
      <c r="S35" s="45">
        <f>C35*0.00001</f>
        <v>0</v>
      </c>
      <c r="T35" s="41">
        <f>G35*0.00001</f>
        <v>7.1E-07</v>
      </c>
      <c r="U35" s="41">
        <f>K35*0.00001</f>
        <v>3.6E-07</v>
      </c>
      <c r="V35" s="46">
        <f>O35*0.00001</f>
        <v>6.100000000000001E-07</v>
      </c>
    </row>
    <row r="36" spans="1:22" ht="10.5">
      <c r="A36" s="157"/>
      <c r="B36" s="85" t="s">
        <v>36</v>
      </c>
      <c r="C36" s="20"/>
      <c r="D36" s="21"/>
      <c r="E36" s="21"/>
      <c r="F36" s="22"/>
      <c r="G36" s="23">
        <v>0.16</v>
      </c>
      <c r="H36" s="21"/>
      <c r="I36" s="21">
        <v>0.005</v>
      </c>
      <c r="J36" s="22">
        <v>0.02</v>
      </c>
      <c r="K36" s="23">
        <v>0.16</v>
      </c>
      <c r="L36" s="21"/>
      <c r="M36" s="21">
        <v>0.005</v>
      </c>
      <c r="N36" s="22">
        <v>0.02</v>
      </c>
      <c r="O36" s="23">
        <v>0.17</v>
      </c>
      <c r="P36" s="21"/>
      <c r="Q36" s="21">
        <v>0.005</v>
      </c>
      <c r="R36" s="36">
        <v>0.02</v>
      </c>
      <c r="S36" s="101">
        <f>C36*0.0005</f>
        <v>0</v>
      </c>
      <c r="T36" s="102">
        <f>G36*0.0005</f>
        <v>8E-05</v>
      </c>
      <c r="U36" s="102">
        <f>K36*0.0005</f>
        <v>8E-05</v>
      </c>
      <c r="V36" s="113">
        <f>O36*0.0005</f>
        <v>8.5E-05</v>
      </c>
    </row>
    <row r="37" spans="1:22" ht="10.5">
      <c r="A37" s="157"/>
      <c r="B37" s="85" t="s">
        <v>37</v>
      </c>
      <c r="C37" s="20"/>
      <c r="D37" s="21"/>
      <c r="E37" s="21"/>
      <c r="F37" s="22"/>
      <c r="G37" s="23">
        <v>0.042</v>
      </c>
      <c r="H37" s="21"/>
      <c r="I37" s="21">
        <v>0.004</v>
      </c>
      <c r="J37" s="22">
        <v>0.02</v>
      </c>
      <c r="K37" s="23">
        <v>0.03</v>
      </c>
      <c r="L37" s="21"/>
      <c r="M37" s="21">
        <v>0.004</v>
      </c>
      <c r="N37" s="22">
        <v>0.02</v>
      </c>
      <c r="O37" s="23">
        <v>0.058</v>
      </c>
      <c r="P37" s="21"/>
      <c r="Q37" s="21">
        <v>0.004</v>
      </c>
      <c r="R37" s="36">
        <v>0.02</v>
      </c>
      <c r="S37" s="45">
        <f>C37*0.0005</f>
        <v>0</v>
      </c>
      <c r="T37" s="41">
        <f>G37*0.0005</f>
        <v>2.1000000000000002E-05</v>
      </c>
      <c r="U37" s="41">
        <f>K37*0.0005</f>
        <v>1.5E-05</v>
      </c>
      <c r="V37" s="46">
        <f>O37*0.0005</f>
        <v>2.9000000000000004E-05</v>
      </c>
    </row>
    <row r="38" spans="1:22" ht="11.25" thickBot="1">
      <c r="A38" s="158"/>
      <c r="B38" s="85" t="s">
        <v>39</v>
      </c>
      <c r="C38" s="20"/>
      <c r="D38" s="27"/>
      <c r="E38" s="21"/>
      <c r="F38" s="22"/>
      <c r="G38" s="32">
        <v>0.013</v>
      </c>
      <c r="H38" s="27" t="s">
        <v>46</v>
      </c>
      <c r="I38" s="21">
        <v>0.005</v>
      </c>
      <c r="J38" s="22">
        <v>0.02</v>
      </c>
      <c r="K38" s="23">
        <v>0.019</v>
      </c>
      <c r="L38" s="21" t="s">
        <v>46</v>
      </c>
      <c r="M38" s="21">
        <v>0.005</v>
      </c>
      <c r="N38" s="22">
        <v>0.02</v>
      </c>
      <c r="O38" s="23">
        <v>0.062</v>
      </c>
      <c r="P38" s="21"/>
      <c r="Q38" s="21">
        <v>0.005</v>
      </c>
      <c r="R38" s="114">
        <v>0.02</v>
      </c>
      <c r="S38" s="61">
        <f>C38*0.0001</f>
        <v>0</v>
      </c>
      <c r="T38" s="62">
        <f>G38*0.0001</f>
        <v>1.3E-06</v>
      </c>
      <c r="U38" s="62">
        <f>K38*0.0001</f>
        <v>1.9E-06</v>
      </c>
      <c r="V38" s="63">
        <f>O38*0.0001</f>
        <v>6.2E-06</v>
      </c>
    </row>
    <row r="39" spans="1:22" ht="10.5">
      <c r="A39" s="159" t="s">
        <v>53</v>
      </c>
      <c r="B39" s="87" t="s">
        <v>54</v>
      </c>
      <c r="C39" s="18"/>
      <c r="D39" s="12" t="s">
        <v>25</v>
      </c>
      <c r="E39" s="12" t="s">
        <v>25</v>
      </c>
      <c r="F39" s="13" t="s">
        <v>25</v>
      </c>
      <c r="G39" s="19">
        <v>1.8</v>
      </c>
      <c r="H39" s="12" t="s">
        <v>25</v>
      </c>
      <c r="I39" s="12" t="s">
        <v>25</v>
      </c>
      <c r="J39" s="13" t="s">
        <v>25</v>
      </c>
      <c r="K39" s="19">
        <v>0.91</v>
      </c>
      <c r="L39" s="12" t="s">
        <v>25</v>
      </c>
      <c r="M39" s="12" t="s">
        <v>25</v>
      </c>
      <c r="N39" s="13" t="s">
        <v>25</v>
      </c>
      <c r="O39" s="19">
        <v>2</v>
      </c>
      <c r="P39" s="12" t="s">
        <v>25</v>
      </c>
      <c r="Q39" s="12" t="s">
        <v>25</v>
      </c>
      <c r="R39" s="112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60"/>
      <c r="B40" s="88" t="s">
        <v>55</v>
      </c>
      <c r="C40" s="20"/>
      <c r="D40" s="14" t="s">
        <v>25</v>
      </c>
      <c r="E40" s="14" t="s">
        <v>25</v>
      </c>
      <c r="F40" s="15" t="s">
        <v>25</v>
      </c>
      <c r="G40" s="23">
        <v>0.24</v>
      </c>
      <c r="H40" s="14" t="s">
        <v>25</v>
      </c>
      <c r="I40" s="14" t="s">
        <v>25</v>
      </c>
      <c r="J40" s="15" t="s">
        <v>25</v>
      </c>
      <c r="K40" s="23">
        <v>0.81</v>
      </c>
      <c r="L40" s="14" t="s">
        <v>25</v>
      </c>
      <c r="M40" s="14" t="s">
        <v>25</v>
      </c>
      <c r="N40" s="15" t="s">
        <v>25</v>
      </c>
      <c r="O40" s="23">
        <v>1.9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60"/>
      <c r="B41" s="85" t="s">
        <v>56</v>
      </c>
      <c r="C41" s="20"/>
      <c r="D41" s="14" t="s">
        <v>25</v>
      </c>
      <c r="E41" s="14" t="s">
        <v>25</v>
      </c>
      <c r="F41" s="15" t="s">
        <v>25</v>
      </c>
      <c r="G41" s="23">
        <v>0.28</v>
      </c>
      <c r="H41" s="14" t="s">
        <v>25</v>
      </c>
      <c r="I41" s="14" t="s">
        <v>25</v>
      </c>
      <c r="J41" s="15" t="s">
        <v>25</v>
      </c>
      <c r="K41" s="23">
        <v>1.1</v>
      </c>
      <c r="L41" s="14" t="s">
        <v>25</v>
      </c>
      <c r="M41" s="14" t="s">
        <v>25</v>
      </c>
      <c r="N41" s="15" t="s">
        <v>25</v>
      </c>
      <c r="O41" s="23">
        <v>2.2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60"/>
      <c r="B42" s="88" t="s">
        <v>57</v>
      </c>
      <c r="C42" s="20"/>
      <c r="D42" s="14" t="s">
        <v>25</v>
      </c>
      <c r="E42" s="14" t="s">
        <v>25</v>
      </c>
      <c r="F42" s="15" t="s">
        <v>25</v>
      </c>
      <c r="G42" s="23">
        <v>0.87</v>
      </c>
      <c r="H42" s="14" t="s">
        <v>25</v>
      </c>
      <c r="I42" s="14" t="s">
        <v>25</v>
      </c>
      <c r="J42" s="15" t="s">
        <v>25</v>
      </c>
      <c r="K42" s="23">
        <v>4.9</v>
      </c>
      <c r="L42" s="14" t="s">
        <v>25</v>
      </c>
      <c r="M42" s="14" t="s">
        <v>25</v>
      </c>
      <c r="N42" s="15" t="s">
        <v>25</v>
      </c>
      <c r="O42" s="23">
        <v>1.6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60"/>
      <c r="B43" s="109" t="s">
        <v>26</v>
      </c>
      <c r="C43" s="110">
        <v>0</v>
      </c>
      <c r="D43" s="14" t="s">
        <v>25</v>
      </c>
      <c r="E43" s="14" t="s">
        <v>25</v>
      </c>
      <c r="F43" s="15" t="s">
        <v>25</v>
      </c>
      <c r="G43" s="111">
        <v>2.2</v>
      </c>
      <c r="H43" s="14" t="s">
        <v>25</v>
      </c>
      <c r="I43" s="14" t="s">
        <v>25</v>
      </c>
      <c r="J43" s="15" t="s">
        <v>25</v>
      </c>
      <c r="K43" s="111">
        <v>1.1</v>
      </c>
      <c r="L43" s="14" t="s">
        <v>25</v>
      </c>
      <c r="M43" s="14" t="s">
        <v>25</v>
      </c>
      <c r="N43" s="15" t="s">
        <v>25</v>
      </c>
      <c r="O43" s="111">
        <v>1.6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61"/>
      <c r="B44" s="103" t="s">
        <v>58</v>
      </c>
      <c r="C44" s="104"/>
      <c r="D44" s="105" t="s">
        <v>25</v>
      </c>
      <c r="E44" s="105" t="s">
        <v>25</v>
      </c>
      <c r="F44" s="106" t="s">
        <v>25</v>
      </c>
      <c r="G44" s="107">
        <v>5.39</v>
      </c>
      <c r="H44" s="105" t="s">
        <v>25</v>
      </c>
      <c r="I44" s="105" t="s">
        <v>25</v>
      </c>
      <c r="J44" s="106" t="s">
        <v>25</v>
      </c>
      <c r="K44" s="107">
        <v>8.82</v>
      </c>
      <c r="L44" s="105" t="s">
        <v>25</v>
      </c>
      <c r="M44" s="105" t="s">
        <v>25</v>
      </c>
      <c r="N44" s="106" t="s">
        <v>25</v>
      </c>
      <c r="O44" s="107">
        <v>9.3</v>
      </c>
      <c r="P44" s="105" t="s">
        <v>25</v>
      </c>
      <c r="Q44" s="105" t="s">
        <v>25</v>
      </c>
      <c r="R44" s="108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51" t="s">
        <v>59</v>
      </c>
      <c r="B45" s="90" t="s">
        <v>60</v>
      </c>
      <c r="C45" s="24"/>
      <c r="D45" s="12" t="s">
        <v>25</v>
      </c>
      <c r="E45" s="12" t="s">
        <v>25</v>
      </c>
      <c r="F45" s="13" t="s">
        <v>25</v>
      </c>
      <c r="G45" s="19">
        <v>1.2</v>
      </c>
      <c r="H45" s="12" t="s">
        <v>25</v>
      </c>
      <c r="I45" s="12" t="s">
        <v>25</v>
      </c>
      <c r="J45" s="13" t="s">
        <v>25</v>
      </c>
      <c r="K45" s="19">
        <v>1.5</v>
      </c>
      <c r="L45" s="12" t="s">
        <v>25</v>
      </c>
      <c r="M45" s="12" t="s">
        <v>25</v>
      </c>
      <c r="N45" s="13" t="s">
        <v>25</v>
      </c>
      <c r="O45" s="19">
        <v>4</v>
      </c>
      <c r="P45" s="12" t="s">
        <v>25</v>
      </c>
      <c r="Q45" s="12" t="s">
        <v>25</v>
      </c>
      <c r="R45" s="13" t="s">
        <v>25</v>
      </c>
      <c r="S45" s="122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52"/>
      <c r="B46" s="85" t="s">
        <v>61</v>
      </c>
      <c r="C46" s="20"/>
      <c r="D46" s="14" t="s">
        <v>25</v>
      </c>
      <c r="E46" s="14" t="s">
        <v>25</v>
      </c>
      <c r="F46" s="15" t="s">
        <v>25</v>
      </c>
      <c r="G46" s="23">
        <v>0.67</v>
      </c>
      <c r="H46" s="14" t="s">
        <v>25</v>
      </c>
      <c r="I46" s="14" t="s">
        <v>25</v>
      </c>
      <c r="J46" s="15" t="s">
        <v>25</v>
      </c>
      <c r="K46" s="23">
        <v>1.2</v>
      </c>
      <c r="L46" s="14" t="s">
        <v>25</v>
      </c>
      <c r="M46" s="14" t="s">
        <v>25</v>
      </c>
      <c r="N46" s="15" t="s">
        <v>25</v>
      </c>
      <c r="O46" s="23">
        <v>2.6</v>
      </c>
      <c r="P46" s="14" t="s">
        <v>25</v>
      </c>
      <c r="Q46" s="14" t="s">
        <v>25</v>
      </c>
      <c r="R46" s="15" t="s">
        <v>25</v>
      </c>
      <c r="S46" s="123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52"/>
      <c r="B47" s="88" t="s">
        <v>62</v>
      </c>
      <c r="C47" s="20"/>
      <c r="D47" s="14" t="s">
        <v>25</v>
      </c>
      <c r="E47" s="14" t="s">
        <v>25</v>
      </c>
      <c r="F47" s="15" t="s">
        <v>25</v>
      </c>
      <c r="G47" s="23">
        <v>0.35</v>
      </c>
      <c r="H47" s="14" t="s">
        <v>25</v>
      </c>
      <c r="I47" s="14" t="s">
        <v>25</v>
      </c>
      <c r="J47" s="15" t="s">
        <v>25</v>
      </c>
      <c r="K47" s="23">
        <v>0.96</v>
      </c>
      <c r="L47" s="14" t="s">
        <v>25</v>
      </c>
      <c r="M47" s="14" t="s">
        <v>25</v>
      </c>
      <c r="N47" s="15" t="s">
        <v>25</v>
      </c>
      <c r="O47" s="23">
        <v>2</v>
      </c>
      <c r="P47" s="14" t="s">
        <v>25</v>
      </c>
      <c r="Q47" s="14" t="s">
        <v>25</v>
      </c>
      <c r="R47" s="15" t="s">
        <v>25</v>
      </c>
      <c r="S47" s="123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52"/>
      <c r="B48" s="88" t="s">
        <v>63</v>
      </c>
      <c r="C48" s="20"/>
      <c r="D48" s="14" t="s">
        <v>25</v>
      </c>
      <c r="E48" s="14" t="s">
        <v>25</v>
      </c>
      <c r="F48" s="15" t="s">
        <v>25</v>
      </c>
      <c r="G48" s="23">
        <v>0.31</v>
      </c>
      <c r="H48" s="14" t="s">
        <v>25</v>
      </c>
      <c r="I48" s="14" t="s">
        <v>25</v>
      </c>
      <c r="J48" s="15" t="s">
        <v>25</v>
      </c>
      <c r="K48" s="23">
        <v>0.81</v>
      </c>
      <c r="L48" s="14" t="s">
        <v>25</v>
      </c>
      <c r="M48" s="14" t="s">
        <v>25</v>
      </c>
      <c r="N48" s="15" t="s">
        <v>25</v>
      </c>
      <c r="O48" s="23">
        <v>1.3</v>
      </c>
      <c r="P48" s="14" t="s">
        <v>25</v>
      </c>
      <c r="Q48" s="14" t="s">
        <v>25</v>
      </c>
      <c r="R48" s="15" t="s">
        <v>25</v>
      </c>
      <c r="S48" s="123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52"/>
      <c r="B49" s="115" t="s">
        <v>27</v>
      </c>
      <c r="C49" s="116">
        <v>0</v>
      </c>
      <c r="D49" s="66" t="s">
        <v>25</v>
      </c>
      <c r="E49" s="66" t="s">
        <v>25</v>
      </c>
      <c r="F49" s="67" t="s">
        <v>25</v>
      </c>
      <c r="G49" s="117">
        <v>0.12</v>
      </c>
      <c r="H49" s="66" t="s">
        <v>25</v>
      </c>
      <c r="I49" s="66" t="s">
        <v>25</v>
      </c>
      <c r="J49" s="67" t="s">
        <v>25</v>
      </c>
      <c r="K49" s="117">
        <v>0.45</v>
      </c>
      <c r="L49" s="66" t="s">
        <v>25</v>
      </c>
      <c r="M49" s="66" t="s">
        <v>25</v>
      </c>
      <c r="N49" s="67" t="s">
        <v>25</v>
      </c>
      <c r="O49" s="117">
        <v>0.63</v>
      </c>
      <c r="P49" s="66" t="s">
        <v>25</v>
      </c>
      <c r="Q49" s="66" t="s">
        <v>25</v>
      </c>
      <c r="R49" s="67" t="s">
        <v>25</v>
      </c>
      <c r="S49" s="124" t="s">
        <v>25</v>
      </c>
      <c r="T49" s="118" t="s">
        <v>25</v>
      </c>
      <c r="U49" s="118" t="s">
        <v>25</v>
      </c>
      <c r="V49" s="119" t="s">
        <v>25</v>
      </c>
    </row>
    <row r="50" spans="1:22" s="11" customFormat="1" ht="11.25" thickBot="1">
      <c r="A50" s="153"/>
      <c r="B50" s="89" t="s">
        <v>64</v>
      </c>
      <c r="C50" s="92"/>
      <c r="D50" s="7" t="s">
        <v>25</v>
      </c>
      <c r="E50" s="7" t="s">
        <v>25</v>
      </c>
      <c r="F50" s="40" t="s">
        <v>25</v>
      </c>
      <c r="G50" s="10">
        <v>2.65</v>
      </c>
      <c r="H50" s="7" t="s">
        <v>25</v>
      </c>
      <c r="I50" s="7" t="s">
        <v>25</v>
      </c>
      <c r="J50" s="9" t="s">
        <v>25</v>
      </c>
      <c r="K50" s="120">
        <v>4.92</v>
      </c>
      <c r="L50" s="7" t="s">
        <v>25</v>
      </c>
      <c r="M50" s="7" t="s">
        <v>25</v>
      </c>
      <c r="N50" s="40" t="s">
        <v>25</v>
      </c>
      <c r="O50" s="10">
        <v>10.53</v>
      </c>
      <c r="P50" s="7" t="s">
        <v>25</v>
      </c>
      <c r="Q50" s="7" t="s">
        <v>25</v>
      </c>
      <c r="R50" s="9" t="s">
        <v>25</v>
      </c>
      <c r="S50" s="121" t="s">
        <v>25</v>
      </c>
      <c r="T50" s="99" t="s">
        <v>25</v>
      </c>
      <c r="U50" s="99" t="s">
        <v>25</v>
      </c>
      <c r="V50" s="100" t="s">
        <v>25</v>
      </c>
    </row>
    <row r="51" spans="1:242" ht="11.25" thickBot="1">
      <c r="A51" s="154" t="s">
        <v>44</v>
      </c>
      <c r="B51" s="155"/>
      <c r="C51" s="69" t="s">
        <v>25</v>
      </c>
      <c r="D51" s="70" t="s">
        <v>25</v>
      </c>
      <c r="E51" s="70" t="s">
        <v>25</v>
      </c>
      <c r="F51" s="71" t="s">
        <v>25</v>
      </c>
      <c r="G51" s="72" t="s">
        <v>25</v>
      </c>
      <c r="H51" s="70" t="s">
        <v>25</v>
      </c>
      <c r="I51" s="70" t="s">
        <v>25</v>
      </c>
      <c r="J51" s="73" t="s">
        <v>25</v>
      </c>
      <c r="K51" s="69" t="s">
        <v>25</v>
      </c>
      <c r="L51" s="70" t="s">
        <v>25</v>
      </c>
      <c r="M51" s="70" t="s">
        <v>25</v>
      </c>
      <c r="N51" s="71" t="s">
        <v>25</v>
      </c>
      <c r="O51" s="72" t="s">
        <v>25</v>
      </c>
      <c r="P51" s="70" t="s">
        <v>25</v>
      </c>
      <c r="Q51" s="70" t="s">
        <v>25</v>
      </c>
      <c r="R51" s="73" t="s">
        <v>25</v>
      </c>
      <c r="S51" s="162">
        <f>SUM(S9:S38)</f>
        <v>0</v>
      </c>
      <c r="T51" s="163">
        <f>SUM(T9:T38)</f>
        <v>0.07213650999999999</v>
      </c>
      <c r="U51" s="65">
        <f>SUM(U9:U38)</f>
        <v>0.13958865999999998</v>
      </c>
      <c r="V51" s="68">
        <f>SUM(V9:V38)</f>
        <v>0.3130359100000001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2005-10-06T05:49:26Z</dcterms:modified>
  <cp:category/>
  <cp:version/>
  <cp:contentType/>
  <cp:contentStatus/>
</cp:coreProperties>
</file>