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131" windowWidth="14940" windowHeight="8655" activeTab="0"/>
  </bookViews>
  <sheets>
    <sheet name="東海市" sheetId="1" r:id="rId1"/>
  </sheets>
  <definedNames>
    <definedName name="_xlnm.Print_Area" localSheetId="0">'東海市'!$A$1:$W$162</definedName>
    <definedName name="_xlnm.Print_Titles" localSheetId="0">'東海市'!$B:$B</definedName>
  </definedNames>
  <calcPr fullCalcOnLoad="1"/>
</workbook>
</file>

<file path=xl/sharedStrings.xml><?xml version="1.0" encoding="utf-8"?>
<sst xmlns="http://schemas.openxmlformats.org/spreadsheetml/2006/main" count="1401" uniqueCount="118">
  <si>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</si>
  <si>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</si>
  <si>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</si>
  <si>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</si>
  <si>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</si>
  <si>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</si>
  <si>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</si>
  <si>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</si>
  <si>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</si>
  <si>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</si>
  <si>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</si>
  <si>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</si>
  <si>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</si>
  <si>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</si>
  <si>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t>*</t>
  </si>
  <si>
    <t>ND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</si>
  <si>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</si>
  <si>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</si>
  <si>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</si>
  <si>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</si>
  <si>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</si>
  <si>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</si>
  <si>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</si>
  <si>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</si>
  <si>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</si>
  <si>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</si>
  <si>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</si>
  <si>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</si>
  <si>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</si>
  <si>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</si>
  <si>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</si>
  <si>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</si>
  <si>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</si>
  <si>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</si>
  <si>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</si>
  <si>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</si>
  <si>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</si>
  <si>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</si>
  <si>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</si>
  <si>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</si>
  <si>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</si>
  <si>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</si>
  <si>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</si>
  <si>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</si>
  <si>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</si>
  <si>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</si>
  <si>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</si>
  <si>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</si>
  <si>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－</t>
  </si>
  <si>
    <t>年平均値</t>
  </si>
  <si>
    <t>－</t>
  </si>
  <si>
    <t>全毒性等量(小計）</t>
  </si>
  <si>
    <t>東海市</t>
  </si>
  <si>
    <t>東海市役所(東海市中央町一丁目１番地)</t>
  </si>
  <si>
    <t>・＊は検出下限値以上定量下限値未満の値</t>
  </si>
  <si>
    <t>・ＮＤは検出下限値未満の値</t>
  </si>
  <si>
    <t>東海市立名和小学校(東海市名和町山東１０番地)</t>
  </si>
  <si>
    <t>東海市立文化センター(東海市横須賀町狐塚１１番地)</t>
  </si>
  <si>
    <t>1,2,3,7,8,9-HxCDD</t>
  </si>
  <si>
    <t>－</t>
  </si>
  <si>
    <t>PCDDs</t>
  </si>
  <si>
    <t>1,2,3,7,8,9-HxCDD</t>
  </si>
  <si>
    <t>－</t>
  </si>
  <si>
    <t>PCDFs</t>
  </si>
  <si>
    <t>1,2,3,4,6,7,8,9-OCDF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</si>
  <si>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</si>
  <si>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</si>
  <si>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</si>
  <si>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</si>
  <si>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</si>
  <si>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</si>
  <si>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</si>
  <si>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</si>
  <si>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</si>
  <si>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</si>
  <si>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</si>
  <si>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</si>
  <si>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</si>
  <si>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PCDDs</t>
  </si>
  <si>
    <t>PCDFs</t>
  </si>
  <si>
    <t>1,2,3,4,6,7,8,9-OCDF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</si>
  <si>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</si>
  <si>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</si>
  <si>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</si>
  <si>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</si>
  <si>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</si>
  <si>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</si>
  <si>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</si>
  <si>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</si>
  <si>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</si>
  <si>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</si>
  <si>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</si>
  <si>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</si>
  <si>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</si>
  <si>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1,2,3,7,8,9-HxCDD</t>
  </si>
  <si>
    <t>－</t>
  </si>
  <si>
    <t>PCDFs</t>
  </si>
  <si>
    <t>1,2,3,4,6,7,8,9-OCDF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</si>
  <si>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</si>
  <si>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</si>
  <si>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</si>
  <si>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</si>
  <si>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</si>
  <si>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</si>
  <si>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</si>
  <si>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</si>
  <si>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</si>
  <si>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</si>
  <si>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</si>
  <si>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</si>
  <si>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</si>
  <si>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.</t>
  </si>
  <si>
    <r>
      <t>春（平成28年</t>
    </r>
    <r>
      <rPr>
        <sz val="8"/>
        <rFont val="ＭＳ Ｐゴシック"/>
        <family val="3"/>
      </rPr>
      <t>5月11日～平成28年5月18日）</t>
    </r>
  </si>
  <si>
    <r>
      <t>夏（平成2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27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28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3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）</t>
    </r>
  </si>
  <si>
    <r>
      <t>秋（平成2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12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28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19</t>
    </r>
    <r>
      <rPr>
        <sz val="8"/>
        <rFont val="ＭＳ Ｐゴシック"/>
        <family val="3"/>
      </rPr>
      <t>日）</t>
    </r>
  </si>
  <si>
    <r>
      <t>冬（平成2</t>
    </r>
    <r>
      <rPr>
        <sz val="8"/>
        <rFont val="ＭＳ Ｐゴシック"/>
        <family val="3"/>
      </rPr>
      <t>9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18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29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25</t>
    </r>
    <r>
      <rPr>
        <sz val="8"/>
        <rFont val="ＭＳ Ｐゴシック"/>
        <family val="3"/>
      </rPr>
      <t>日）</t>
    </r>
  </si>
  <si>
    <t>2016（平成28）年度ダイオキシン類大気環境調査結果</t>
  </si>
  <si>
    <t/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</si>
</sst>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  <numFmt numFmtId="227" formatCode="[$€-2]\ #,##0.00_);[Red]\([$€-2]\ #,##0.00\)"/>
    <numFmt numFmtId="228" formatCode="0.00;_ᰀ"/>
    <numFmt numFmtId="229" formatCode="0.00;_᠀"/>
  </numFmts>
  <fonts count="47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61">
      <alignment/>
      <protection/>
    </xf>
    <xf numFmtId="0" fontId="0" fillId="0" borderId="0" xfId="61" applyAlignment="1">
      <alignment horizontal="center"/>
      <protection/>
    </xf>
    <xf numFmtId="0" fontId="0" fillId="0" borderId="0" xfId="61" applyFont="1" applyFill="1" applyBorder="1">
      <alignment/>
      <protection/>
    </xf>
    <xf numFmtId="0" fontId="0" fillId="0" borderId="0" xfId="61" applyFont="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0" fontId="0" fillId="0" borderId="12" xfId="61" applyFont="1" applyBorder="1" applyAlignment="1">
      <alignment horizontal="center"/>
      <protection/>
    </xf>
    <xf numFmtId="0" fontId="0" fillId="0" borderId="13" xfId="61" applyFont="1" applyFill="1" applyBorder="1" applyAlignment="1">
      <alignment horizontal="centerContinuous" wrapText="1"/>
      <protection/>
    </xf>
    <xf numFmtId="0" fontId="0" fillId="0" borderId="14" xfId="61" applyFont="1" applyFill="1" applyBorder="1" applyAlignment="1">
      <alignment horizontal="centerContinuous"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6" fillId="0" borderId="16" xfId="61" applyFont="1" applyFill="1" applyBorder="1" applyAlignment="1">
      <alignment horizontal="center" vertical="center"/>
      <protection/>
    </xf>
    <xf numFmtId="0" fontId="0" fillId="0" borderId="17" xfId="61" applyFont="1" applyFill="1" applyBorder="1" applyAlignment="1">
      <alignment horizontal="centerContinuous" wrapText="1"/>
      <protection/>
    </xf>
    <xf numFmtId="0" fontId="6" fillId="0" borderId="18" xfId="61" applyFont="1" applyFill="1" applyBorder="1" applyAlignment="1">
      <alignment horizontal="center" vertical="center"/>
      <protection/>
    </xf>
    <xf numFmtId="0" fontId="0" fillId="0" borderId="19" xfId="61" applyFont="1" applyFill="1" applyBorder="1" applyAlignment="1">
      <alignment horizontal="centerContinuous" wrapText="1"/>
      <protection/>
    </xf>
    <xf numFmtId="0" fontId="0" fillId="0" borderId="20" xfId="61" applyFont="1" applyBorder="1" applyAlignment="1">
      <alignment horizontal="center" wrapText="1"/>
      <protection/>
    </xf>
    <xf numFmtId="0" fontId="0" fillId="0" borderId="15" xfId="61" applyFont="1" applyBorder="1" applyAlignment="1">
      <alignment horizontal="center" wrapText="1"/>
      <protection/>
    </xf>
    <xf numFmtId="0" fontId="0" fillId="0" borderId="18" xfId="61" applyFont="1" applyBorder="1" applyAlignment="1">
      <alignment horizontal="center" wrapText="1"/>
      <protection/>
    </xf>
    <xf numFmtId="0" fontId="0" fillId="0" borderId="21" xfId="61" applyBorder="1" applyAlignment="1" quotePrefix="1">
      <alignment horizontal="left"/>
      <protection/>
    </xf>
    <xf numFmtId="0" fontId="0" fillId="0" borderId="22" xfId="61" applyBorder="1" applyAlignment="1" quotePrefix="1">
      <alignment horizontal="left"/>
      <protection/>
    </xf>
    <xf numFmtId="0" fontId="0" fillId="0" borderId="22" xfId="61" applyFont="1" applyBorder="1" applyAlignment="1" quotePrefix="1">
      <alignment horizontal="left"/>
      <protection/>
    </xf>
    <xf numFmtId="0" fontId="0" fillId="0" borderId="17" xfId="61" applyFont="1" applyBorder="1" applyAlignment="1" quotePrefix="1">
      <alignment horizontal="left"/>
      <protection/>
    </xf>
    <xf numFmtId="0" fontId="0" fillId="0" borderId="23" xfId="61" applyFont="1" applyBorder="1">
      <alignment/>
      <protection/>
    </xf>
    <xf numFmtId="0" fontId="0" fillId="0" borderId="22" xfId="61" applyBorder="1">
      <alignment/>
      <protection/>
    </xf>
    <xf numFmtId="0" fontId="0" fillId="0" borderId="22" xfId="61" applyFont="1" applyBorder="1">
      <alignment/>
      <protection/>
    </xf>
    <xf numFmtId="0" fontId="0" fillId="0" borderId="21" xfId="61" applyFont="1" applyBorder="1">
      <alignment/>
      <protection/>
    </xf>
    <xf numFmtId="0" fontId="0" fillId="0" borderId="23" xfId="61" applyFont="1" applyBorder="1" applyAlignment="1">
      <alignment horizontal="left"/>
      <protection/>
    </xf>
    <xf numFmtId="0" fontId="0" fillId="0" borderId="22" xfId="61" applyFont="1" applyBorder="1" applyAlignment="1">
      <alignment horizontal="left"/>
      <protection/>
    </xf>
    <xf numFmtId="0" fontId="0" fillId="0" borderId="22" xfId="61" applyFont="1" applyFill="1" applyBorder="1" applyAlignment="1" applyProtection="1">
      <alignment horizontal="left"/>
      <protection/>
    </xf>
    <xf numFmtId="0" fontId="0" fillId="0" borderId="0" xfId="61" applyFill="1" applyProtection="1">
      <alignment/>
      <protection/>
    </xf>
    <xf numFmtId="0" fontId="0" fillId="0" borderId="24" xfId="61" applyFont="1" applyFill="1" applyBorder="1" applyAlignment="1" applyProtection="1">
      <alignment horizontal="left"/>
      <protection/>
    </xf>
    <xf numFmtId="0" fontId="0" fillId="0" borderId="25" xfId="61" applyFont="1" applyFill="1" applyBorder="1" applyAlignment="1" applyProtection="1">
      <alignment horizontal="left"/>
      <protection/>
    </xf>
    <xf numFmtId="0" fontId="0" fillId="0" borderId="17" xfId="61" applyFont="1" applyFill="1" applyBorder="1" applyAlignment="1" applyProtection="1">
      <alignment horizontal="left"/>
      <protection/>
    </xf>
    <xf numFmtId="0" fontId="0" fillId="0" borderId="0" xfId="61" applyFill="1" applyBorder="1">
      <alignment/>
      <protection/>
    </xf>
    <xf numFmtId="0" fontId="0" fillId="0" borderId="0" xfId="0" applyFill="1" applyAlignment="1">
      <alignment/>
    </xf>
    <xf numFmtId="0" fontId="0" fillId="0" borderId="0" xfId="61" applyFill="1">
      <alignment/>
      <protection/>
    </xf>
    <xf numFmtId="0" fontId="0" fillId="0" borderId="0" xfId="61" applyFont="1" applyBorder="1">
      <alignment/>
      <protection/>
    </xf>
    <xf numFmtId="0" fontId="0" fillId="0" borderId="0" xfId="61" applyFont="1" applyFill="1" applyBorder="1" applyAlignment="1">
      <alignment horizontal="center"/>
      <protection/>
    </xf>
    <xf numFmtId="180" fontId="0" fillId="0" borderId="0" xfId="61" applyNumberFormat="1" applyFill="1" applyBorder="1" applyAlignment="1">
      <alignment horizontal="center"/>
      <protection/>
    </xf>
    <xf numFmtId="0" fontId="0" fillId="0" borderId="0" xfId="61" applyBorder="1">
      <alignment/>
      <protection/>
    </xf>
    <xf numFmtId="0" fontId="0" fillId="0" borderId="0" xfId="61" applyBorder="1" applyAlignment="1">
      <alignment horizontal="center"/>
      <protection/>
    </xf>
    <xf numFmtId="0" fontId="0" fillId="0" borderId="0" xfId="61" applyFont="1" applyBorder="1" applyAlignment="1">
      <alignment horizontal="center"/>
      <protection/>
    </xf>
    <xf numFmtId="179" fontId="0" fillId="0" borderId="0" xfId="61" applyNumberFormat="1" applyFill="1" applyBorder="1" applyAlignment="1">
      <alignment horizontal="center"/>
      <protection/>
    </xf>
    <xf numFmtId="0" fontId="0" fillId="0" borderId="26" xfId="61" applyFill="1" applyBorder="1">
      <alignment/>
      <protection/>
    </xf>
    <xf numFmtId="0" fontId="0" fillId="0" borderId="27" xfId="61" applyFont="1" applyBorder="1" applyAlignment="1">
      <alignment horizontal="center"/>
      <protection/>
    </xf>
    <xf numFmtId="0" fontId="0" fillId="0" borderId="28" xfId="61" applyFont="1" applyBorder="1" applyAlignment="1">
      <alignment horizontal="center" wrapText="1"/>
      <protection/>
    </xf>
    <xf numFmtId="0" fontId="0" fillId="0" borderId="10" xfId="61" applyFont="1" applyFill="1" applyBorder="1" applyAlignment="1">
      <alignment horizontal="center"/>
      <protection/>
    </xf>
    <xf numFmtId="0" fontId="0" fillId="0" borderId="11" xfId="61" applyFont="1" applyFill="1" applyBorder="1" applyAlignment="1">
      <alignment horizontal="center"/>
      <protection/>
    </xf>
    <xf numFmtId="0" fontId="0" fillId="0" borderId="12" xfId="61" applyFont="1" applyFill="1" applyBorder="1" applyAlignment="1">
      <alignment horizontal="center"/>
      <protection/>
    </xf>
    <xf numFmtId="0" fontId="0" fillId="0" borderId="27" xfId="61" applyFont="1" applyFill="1" applyBorder="1" applyAlignment="1">
      <alignment horizontal="center"/>
      <protection/>
    </xf>
    <xf numFmtId="183" fontId="0" fillId="0" borderId="0" xfId="61" applyNumberFormat="1" applyFill="1" applyBorder="1" applyAlignment="1">
      <alignment horizontal="center"/>
      <protection/>
    </xf>
    <xf numFmtId="0" fontId="0" fillId="0" borderId="29" xfId="61" applyNumberFormat="1" applyBorder="1" applyAlignment="1">
      <alignment horizontal="center"/>
      <protection/>
    </xf>
    <xf numFmtId="0" fontId="0" fillId="0" borderId="10" xfId="61" applyNumberFormat="1" applyFill="1" applyBorder="1" applyAlignment="1">
      <alignment horizontal="center"/>
      <protection/>
    </xf>
    <xf numFmtId="0" fontId="0" fillId="0" borderId="30" xfId="61" applyNumberFormat="1" applyBorder="1" applyAlignment="1">
      <alignment horizontal="center"/>
      <protection/>
    </xf>
    <xf numFmtId="0" fontId="0" fillId="0" borderId="31" xfId="61" applyNumberFormat="1" applyBorder="1" applyAlignment="1">
      <alignment horizontal="center"/>
      <protection/>
    </xf>
    <xf numFmtId="0" fontId="0" fillId="0" borderId="20" xfId="61" applyNumberFormat="1" applyBorder="1" applyAlignment="1">
      <alignment horizontal="center"/>
      <protection/>
    </xf>
    <xf numFmtId="0" fontId="0" fillId="0" borderId="15" xfId="61" applyNumberFormat="1" applyBorder="1" applyAlignment="1">
      <alignment horizontal="center"/>
      <protection/>
    </xf>
    <xf numFmtId="0" fontId="0" fillId="0" borderId="18" xfId="61" applyNumberFormat="1" applyBorder="1" applyAlignment="1">
      <alignment horizontal="center"/>
      <protection/>
    </xf>
    <xf numFmtId="0" fontId="0" fillId="0" borderId="10" xfId="61" applyNumberFormat="1" applyFont="1" applyBorder="1" applyAlignment="1">
      <alignment horizontal="center"/>
      <protection/>
    </xf>
    <xf numFmtId="0" fontId="0" fillId="0" borderId="11" xfId="61" applyNumberFormat="1" applyFont="1" applyBorder="1" applyAlignment="1">
      <alignment horizontal="center"/>
      <protection/>
    </xf>
    <xf numFmtId="0" fontId="0" fillId="0" borderId="12" xfId="61" applyNumberFormat="1" applyFont="1" applyBorder="1" applyAlignment="1">
      <alignment horizontal="center"/>
      <protection/>
    </xf>
    <xf numFmtId="0" fontId="0" fillId="0" borderId="32" xfId="61" applyNumberFormat="1" applyBorder="1" applyAlignment="1">
      <alignment horizontal="center"/>
      <protection/>
    </xf>
    <xf numFmtId="0" fontId="0" fillId="0" borderId="33" xfId="61" applyNumberFormat="1" applyBorder="1" applyAlignment="1">
      <alignment horizontal="center"/>
      <protection/>
    </xf>
    <xf numFmtId="0" fontId="0" fillId="0" borderId="34" xfId="61" applyNumberFormat="1" applyBorder="1" applyAlignment="1">
      <alignment horizontal="center"/>
      <protection/>
    </xf>
    <xf numFmtId="0" fontId="0" fillId="0" borderId="35" xfId="61" applyNumberFormat="1" applyBorder="1" applyAlignment="1">
      <alignment horizontal="center"/>
      <protection/>
    </xf>
    <xf numFmtId="0" fontId="0" fillId="0" borderId="36" xfId="61" applyNumberFormat="1" applyBorder="1" applyAlignment="1">
      <alignment horizontal="center"/>
      <protection/>
    </xf>
    <xf numFmtId="0" fontId="0" fillId="0" borderId="37" xfId="61" applyNumberFormat="1" applyBorder="1" applyAlignment="1">
      <alignment horizontal="center"/>
      <protection/>
    </xf>
    <xf numFmtId="0" fontId="0" fillId="0" borderId="32" xfId="61" applyNumberFormat="1" applyFont="1" applyBorder="1" applyAlignment="1">
      <alignment horizontal="center"/>
      <protection/>
    </xf>
    <xf numFmtId="0" fontId="0" fillId="0" borderId="33" xfId="61" applyNumberFormat="1" applyFont="1" applyBorder="1" applyAlignment="1">
      <alignment horizontal="center"/>
      <protection/>
    </xf>
    <xf numFmtId="0" fontId="0" fillId="0" borderId="34" xfId="61" applyNumberFormat="1" applyFont="1" applyBorder="1" applyAlignment="1">
      <alignment horizontal="center"/>
      <protection/>
    </xf>
    <xf numFmtId="0" fontId="0" fillId="0" borderId="29" xfId="61" applyNumberFormat="1" applyFont="1" applyBorder="1" applyAlignment="1">
      <alignment horizontal="center"/>
      <protection/>
    </xf>
    <xf numFmtId="0" fontId="0" fillId="0" borderId="30" xfId="61" applyNumberFormat="1" applyFont="1" applyBorder="1" applyAlignment="1">
      <alignment horizontal="center"/>
      <protection/>
    </xf>
    <xf numFmtId="0" fontId="0" fillId="0" borderId="31" xfId="61" applyNumberFormat="1" applyFont="1" applyBorder="1" applyAlignment="1">
      <alignment horizontal="center"/>
      <protection/>
    </xf>
    <xf numFmtId="0" fontId="0" fillId="0" borderId="38" xfId="61" applyNumberFormat="1" applyFont="1" applyBorder="1" applyAlignment="1">
      <alignment horizontal="center"/>
      <protection/>
    </xf>
    <xf numFmtId="0" fontId="0" fillId="0" borderId="39" xfId="61" applyNumberFormat="1" applyFont="1" applyBorder="1" applyAlignment="1">
      <alignment horizontal="center"/>
      <protection/>
    </xf>
    <xf numFmtId="0" fontId="0" fillId="0" borderId="40" xfId="61" applyNumberFormat="1" applyFont="1" applyBorder="1" applyAlignment="1">
      <alignment horizontal="center"/>
      <protection/>
    </xf>
    <xf numFmtId="0" fontId="0" fillId="0" borderId="41" xfId="61" applyNumberFormat="1" applyFont="1" applyBorder="1" applyAlignment="1">
      <alignment horizontal="center"/>
      <protection/>
    </xf>
    <xf numFmtId="0" fontId="0" fillId="0" borderId="42" xfId="61" applyNumberFormat="1" applyFont="1" applyBorder="1" applyAlignment="1">
      <alignment horizontal="center"/>
      <protection/>
    </xf>
    <xf numFmtId="0" fontId="0" fillId="0" borderId="43" xfId="61" applyNumberFormat="1" applyFont="1" applyBorder="1" applyAlignment="1">
      <alignment horizontal="center"/>
      <protection/>
    </xf>
    <xf numFmtId="0" fontId="0" fillId="0" borderId="44" xfId="61" applyNumberFormat="1" applyFont="1" applyBorder="1" applyAlignment="1">
      <alignment horizontal="center"/>
      <protection/>
    </xf>
    <xf numFmtId="0" fontId="0" fillId="0" borderId="45" xfId="61" applyNumberFormat="1" applyFont="1" applyBorder="1" applyAlignment="1">
      <alignment horizontal="center"/>
      <protection/>
    </xf>
    <xf numFmtId="0" fontId="0" fillId="0" borderId="14" xfId="61" applyNumberFormat="1" applyFont="1" applyBorder="1" applyAlignment="1">
      <alignment horizontal="center"/>
      <protection/>
    </xf>
    <xf numFmtId="0" fontId="0" fillId="0" borderId="15" xfId="61" applyNumberFormat="1" applyFont="1" applyBorder="1" applyAlignment="1">
      <alignment horizontal="center"/>
      <protection/>
    </xf>
    <xf numFmtId="0" fontId="0" fillId="0" borderId="18" xfId="61" applyNumberFormat="1" applyFont="1" applyBorder="1" applyAlignment="1">
      <alignment horizontal="center"/>
      <protection/>
    </xf>
    <xf numFmtId="0" fontId="0" fillId="0" borderId="11" xfId="61" applyNumberFormat="1" applyFill="1" applyBorder="1" applyAlignment="1">
      <alignment horizontal="center"/>
      <protection/>
    </xf>
    <xf numFmtId="0" fontId="0" fillId="0" borderId="12" xfId="61" applyNumberFormat="1" applyFill="1" applyBorder="1" applyAlignment="1">
      <alignment horizontal="center"/>
      <protection/>
    </xf>
    <xf numFmtId="0" fontId="0" fillId="0" borderId="12" xfId="61" applyNumberFormat="1" applyFont="1" applyFill="1" applyBorder="1" applyAlignment="1" applyProtection="1">
      <alignment horizontal="center"/>
      <protection/>
    </xf>
    <xf numFmtId="0" fontId="0" fillId="0" borderId="31" xfId="61" applyNumberFormat="1" applyFont="1" applyFill="1" applyBorder="1" applyAlignment="1" applyProtection="1">
      <alignment horizontal="center"/>
      <protection/>
    </xf>
    <xf numFmtId="0" fontId="0" fillId="0" borderId="46" xfId="61" applyNumberFormat="1" applyFont="1" applyFill="1" applyBorder="1" applyAlignment="1" applyProtection="1">
      <alignment horizontal="center"/>
      <protection/>
    </xf>
    <xf numFmtId="0" fontId="0" fillId="0" borderId="47" xfId="61" applyNumberFormat="1" applyFont="1" applyBorder="1" applyAlignment="1">
      <alignment horizontal="center"/>
      <protection/>
    </xf>
    <xf numFmtId="0" fontId="0" fillId="0" borderId="48" xfId="61" applyNumberFormat="1" applyFont="1" applyBorder="1" applyAlignment="1">
      <alignment horizontal="center"/>
      <protection/>
    </xf>
    <xf numFmtId="0" fontId="0" fillId="0" borderId="45" xfId="61" applyNumberFormat="1" applyFont="1" applyFill="1" applyBorder="1" applyAlignment="1" applyProtection="1">
      <alignment horizontal="center"/>
      <protection/>
    </xf>
    <xf numFmtId="0" fontId="0" fillId="0" borderId="49" xfId="61" applyNumberFormat="1" applyFont="1" applyBorder="1" applyAlignment="1">
      <alignment horizontal="center"/>
      <protection/>
    </xf>
    <xf numFmtId="0" fontId="0" fillId="0" borderId="46" xfId="61" applyNumberFormat="1" applyFont="1" applyBorder="1" applyAlignment="1">
      <alignment horizontal="center"/>
      <protection/>
    </xf>
    <xf numFmtId="0" fontId="0" fillId="0" borderId="11" xfId="61" applyNumberFormat="1" applyFont="1" applyFill="1" applyBorder="1" applyAlignment="1" applyProtection="1">
      <alignment horizontal="center"/>
      <protection/>
    </xf>
    <xf numFmtId="0" fontId="0" fillId="0" borderId="50" xfId="61" applyNumberFormat="1" applyFont="1" applyFill="1" applyBorder="1" applyAlignment="1" applyProtection="1">
      <alignment horizontal="center"/>
      <protection/>
    </xf>
    <xf numFmtId="0" fontId="0" fillId="0" borderId="30" xfId="61" applyNumberFormat="1" applyFont="1" applyFill="1" applyBorder="1" applyAlignment="1" applyProtection="1">
      <alignment horizontal="center"/>
      <protection/>
    </xf>
    <xf numFmtId="0" fontId="0" fillId="0" borderId="51" xfId="61" applyNumberFormat="1" applyFont="1" applyFill="1" applyBorder="1" applyAlignment="1" applyProtection="1">
      <alignment horizontal="center"/>
      <protection/>
    </xf>
    <xf numFmtId="0" fontId="0" fillId="0" borderId="39" xfId="61" applyNumberFormat="1" applyFont="1" applyFill="1" applyBorder="1" applyAlignment="1" applyProtection="1">
      <alignment horizontal="center"/>
      <protection/>
    </xf>
    <xf numFmtId="0" fontId="0" fillId="0" borderId="52" xfId="61" applyNumberFormat="1" applyFont="1" applyFill="1" applyBorder="1" applyAlignment="1" applyProtection="1">
      <alignment horizontal="center"/>
      <protection/>
    </xf>
    <xf numFmtId="0" fontId="0" fillId="0" borderId="40" xfId="61" applyNumberFormat="1" applyFont="1" applyFill="1" applyBorder="1" applyAlignment="1" applyProtection="1">
      <alignment horizontal="center"/>
      <protection/>
    </xf>
    <xf numFmtId="0" fontId="0" fillId="0" borderId="44" xfId="61" applyNumberFormat="1" applyFont="1" applyFill="1" applyBorder="1" applyAlignment="1" applyProtection="1">
      <alignment horizontal="center"/>
      <protection/>
    </xf>
    <xf numFmtId="0" fontId="0" fillId="0" borderId="53" xfId="61" applyNumberFormat="1" applyFont="1" applyFill="1" applyBorder="1" applyAlignment="1" applyProtection="1">
      <alignment horizontal="center"/>
      <protection/>
    </xf>
    <xf numFmtId="0" fontId="0" fillId="0" borderId="15" xfId="61" applyNumberFormat="1" applyFont="1" applyFill="1" applyBorder="1" applyAlignment="1" applyProtection="1">
      <alignment horizontal="center"/>
      <protection/>
    </xf>
    <xf numFmtId="0" fontId="0" fillId="0" borderId="16" xfId="61" applyNumberFormat="1" applyFont="1" applyFill="1" applyBorder="1" applyAlignment="1" applyProtection="1">
      <alignment horizontal="center"/>
      <protection/>
    </xf>
    <xf numFmtId="0" fontId="0" fillId="0" borderId="18" xfId="61" applyNumberFormat="1" applyFont="1" applyFill="1" applyBorder="1" applyAlignment="1" applyProtection="1">
      <alignment horizontal="center"/>
      <protection/>
    </xf>
    <xf numFmtId="0" fontId="0" fillId="0" borderId="41" xfId="61" applyNumberFormat="1" applyFont="1" applyFill="1" applyBorder="1" applyAlignment="1">
      <alignment horizontal="center"/>
      <protection/>
    </xf>
    <xf numFmtId="0" fontId="0" fillId="0" borderId="11" xfId="61" applyNumberFormat="1" applyFont="1" applyFill="1" applyBorder="1" applyAlignment="1">
      <alignment horizontal="center"/>
      <protection/>
    </xf>
    <xf numFmtId="0" fontId="0" fillId="0" borderId="50" xfId="61" applyNumberFormat="1" applyFont="1" applyFill="1" applyBorder="1" applyAlignment="1">
      <alignment horizontal="center"/>
      <protection/>
    </xf>
    <xf numFmtId="0" fontId="0" fillId="0" borderId="10" xfId="61" applyNumberFormat="1" applyFont="1" applyFill="1" applyBorder="1" applyAlignment="1">
      <alignment horizontal="center"/>
      <protection/>
    </xf>
    <xf numFmtId="0" fontId="0" fillId="0" borderId="12" xfId="61" applyNumberFormat="1" applyFont="1" applyFill="1" applyBorder="1" applyAlignment="1">
      <alignment horizontal="center"/>
      <protection/>
    </xf>
    <xf numFmtId="0" fontId="0" fillId="0" borderId="27" xfId="61" applyNumberFormat="1" applyFont="1" applyFill="1" applyBorder="1" applyAlignment="1">
      <alignment horizontal="center"/>
      <protection/>
    </xf>
    <xf numFmtId="0" fontId="0" fillId="0" borderId="54" xfId="61" applyNumberFormat="1" applyFont="1" applyFill="1" applyBorder="1" applyAlignment="1">
      <alignment horizontal="center"/>
      <protection/>
    </xf>
    <xf numFmtId="0" fontId="0" fillId="0" borderId="36" xfId="61" applyNumberFormat="1" applyFont="1" applyFill="1" applyBorder="1" applyAlignment="1">
      <alignment horizontal="center"/>
      <protection/>
    </xf>
    <xf numFmtId="0" fontId="0" fillId="0" borderId="55" xfId="61" applyNumberFormat="1" applyFont="1" applyFill="1" applyBorder="1" applyAlignment="1">
      <alignment horizontal="center"/>
      <protection/>
    </xf>
    <xf numFmtId="0" fontId="0" fillId="0" borderId="35" xfId="61" applyNumberFormat="1" applyFont="1" applyFill="1" applyBorder="1" applyAlignment="1">
      <alignment horizontal="center"/>
      <protection/>
    </xf>
    <xf numFmtId="0" fontId="0" fillId="0" borderId="37" xfId="61" applyNumberFormat="1" applyFont="1" applyFill="1" applyBorder="1" applyAlignment="1">
      <alignment horizontal="center"/>
      <protection/>
    </xf>
    <xf numFmtId="0" fontId="7" fillId="0" borderId="0" xfId="61" applyFont="1" applyFill="1">
      <alignment/>
      <protection/>
    </xf>
    <xf numFmtId="0" fontId="0" fillId="0" borderId="0" xfId="61" applyFont="1" applyFill="1">
      <alignment/>
      <protection/>
    </xf>
    <xf numFmtId="0" fontId="11" fillId="0" borderId="0" xfId="61" applyFont="1" applyFill="1">
      <alignment/>
      <protection/>
    </xf>
    <xf numFmtId="0" fontId="12" fillId="0" borderId="0" xfId="61" applyFont="1" applyFill="1">
      <alignment/>
      <protection/>
    </xf>
    <xf numFmtId="0" fontId="0" fillId="0" borderId="0" xfId="61" applyFill="1" applyAlignment="1">
      <alignment horizontal="center"/>
      <protection/>
    </xf>
    <xf numFmtId="0" fontId="0" fillId="0" borderId="56" xfId="61" applyFont="1" applyFill="1" applyBorder="1" applyAlignment="1" applyProtection="1">
      <alignment/>
      <protection locked="0"/>
    </xf>
    <xf numFmtId="0" fontId="0" fillId="0" borderId="57" xfId="61" applyFont="1" applyFill="1" applyBorder="1" applyAlignment="1" applyProtection="1">
      <alignment/>
      <protection/>
    </xf>
    <xf numFmtId="0" fontId="0" fillId="0" borderId="57" xfId="61" applyFill="1" applyBorder="1" applyAlignment="1">
      <alignment horizontal="center"/>
      <protection/>
    </xf>
    <xf numFmtId="0" fontId="0" fillId="0" borderId="58" xfId="61" applyFill="1" applyBorder="1">
      <alignment/>
      <protection/>
    </xf>
    <xf numFmtId="0" fontId="0" fillId="0" borderId="59" xfId="61" applyFont="1" applyFill="1" applyBorder="1" applyAlignment="1" applyProtection="1">
      <alignment/>
      <protection locked="0"/>
    </xf>
    <xf numFmtId="0" fontId="0" fillId="0" borderId="60" xfId="61" applyFont="1" applyFill="1" applyBorder="1" applyAlignment="1" applyProtection="1">
      <alignment/>
      <protection/>
    </xf>
    <xf numFmtId="0" fontId="0" fillId="0" borderId="19" xfId="61" applyFont="1" applyFill="1" applyBorder="1" applyAlignment="1" applyProtection="1">
      <alignment/>
      <protection/>
    </xf>
    <xf numFmtId="0" fontId="0" fillId="0" borderId="19" xfId="61" applyFill="1" applyBorder="1" applyAlignment="1">
      <alignment horizontal="center"/>
      <protection/>
    </xf>
    <xf numFmtId="0" fontId="0" fillId="0" borderId="61" xfId="61" applyFill="1" applyBorder="1">
      <alignment/>
      <protection/>
    </xf>
    <xf numFmtId="178" fontId="0" fillId="0" borderId="62" xfId="61" applyNumberFormat="1" applyFill="1" applyBorder="1" applyAlignment="1">
      <alignment horizontal="center"/>
      <protection/>
    </xf>
    <xf numFmtId="0" fontId="0" fillId="0" borderId="36" xfId="61" applyNumberFormat="1" applyFill="1" applyBorder="1" applyAlignment="1">
      <alignment horizontal="center"/>
      <protection/>
    </xf>
    <xf numFmtId="0" fontId="0" fillId="0" borderId="37" xfId="61" applyNumberFormat="1" applyFill="1" applyBorder="1" applyAlignment="1">
      <alignment horizontal="center"/>
      <protection/>
    </xf>
    <xf numFmtId="178" fontId="0" fillId="0" borderId="49" xfId="61" applyNumberFormat="1" applyFill="1" applyBorder="1" applyAlignment="1">
      <alignment horizontal="center"/>
      <protection/>
    </xf>
    <xf numFmtId="0" fontId="0" fillId="0" borderId="63" xfId="61" applyNumberFormat="1" applyFill="1" applyBorder="1" applyAlignment="1" applyProtection="1">
      <alignment horizontal="right"/>
      <protection locked="0"/>
    </xf>
    <xf numFmtId="0" fontId="0" fillId="0" borderId="11" xfId="61" applyNumberFormat="1" applyFill="1" applyBorder="1" applyAlignment="1" applyProtection="1">
      <alignment horizontal="right"/>
      <protection locked="0"/>
    </xf>
    <xf numFmtId="2" fontId="0" fillId="0" borderId="10" xfId="61" applyNumberFormat="1" applyFill="1" applyBorder="1" applyAlignment="1" applyProtection="1">
      <alignment horizontal="right"/>
      <protection locked="0"/>
    </xf>
    <xf numFmtId="0" fontId="0" fillId="0" borderId="10" xfId="61" applyFill="1" applyBorder="1" applyAlignment="1" applyProtection="1">
      <alignment horizontal="right"/>
      <protection locked="0"/>
    </xf>
    <xf numFmtId="0" fontId="0" fillId="0" borderId="64" xfId="61" applyNumberFormat="1" applyFill="1" applyBorder="1" applyAlignment="1" applyProtection="1">
      <alignment horizontal="right"/>
      <protection locked="0"/>
    </xf>
    <xf numFmtId="0" fontId="0" fillId="0" borderId="30" xfId="61" applyNumberFormat="1" applyFill="1" applyBorder="1" applyAlignment="1" applyProtection="1">
      <alignment horizontal="right"/>
      <protection locked="0"/>
    </xf>
    <xf numFmtId="0" fontId="0" fillId="0" borderId="29" xfId="61" applyFill="1" applyBorder="1" applyAlignment="1" applyProtection="1">
      <alignment horizontal="right"/>
      <protection locked="0"/>
    </xf>
    <xf numFmtId="0" fontId="0" fillId="0" borderId="64" xfId="61" applyNumberFormat="1" applyFont="1" applyFill="1" applyBorder="1" applyAlignment="1" applyProtection="1">
      <alignment horizontal="right"/>
      <protection locked="0"/>
    </xf>
    <xf numFmtId="0" fontId="0" fillId="0" borderId="30" xfId="61" applyNumberFormat="1" applyFont="1" applyFill="1" applyBorder="1" applyAlignment="1" applyProtection="1">
      <alignment horizontal="right"/>
      <protection locked="0"/>
    </xf>
    <xf numFmtId="0" fontId="0" fillId="0" borderId="29" xfId="61" applyFont="1" applyFill="1" applyBorder="1" applyAlignment="1" applyProtection="1">
      <alignment horizontal="right"/>
      <protection locked="0"/>
    </xf>
    <xf numFmtId="177" fontId="0" fillId="0" borderId="29" xfId="61" applyNumberFormat="1" applyFill="1" applyBorder="1" applyAlignment="1" applyProtection="1">
      <alignment horizontal="right"/>
      <protection locked="0"/>
    </xf>
    <xf numFmtId="177" fontId="0" fillId="0" borderId="64" xfId="61" applyNumberFormat="1" applyFill="1" applyBorder="1" applyAlignment="1" applyProtection="1">
      <alignment horizontal="right"/>
      <protection locked="0"/>
    </xf>
    <xf numFmtId="0" fontId="0" fillId="0" borderId="65" xfId="61" applyNumberFormat="1" applyFill="1" applyBorder="1" applyAlignment="1" applyProtection="1">
      <alignment horizontal="right"/>
      <protection locked="0"/>
    </xf>
    <xf numFmtId="0" fontId="0" fillId="0" borderId="15" xfId="61" applyNumberFormat="1" applyFill="1" applyBorder="1" applyAlignment="1" applyProtection="1">
      <alignment horizontal="right"/>
      <protection locked="0"/>
    </xf>
    <xf numFmtId="0" fontId="0" fillId="0" borderId="16" xfId="61" applyNumberFormat="1" applyFill="1" applyBorder="1" applyAlignment="1" applyProtection="1">
      <alignment horizontal="right"/>
      <protection locked="0"/>
    </xf>
    <xf numFmtId="0" fontId="0" fillId="0" borderId="20" xfId="61" applyFill="1" applyBorder="1" applyAlignment="1" applyProtection="1">
      <alignment horizontal="right"/>
      <protection locked="0"/>
    </xf>
    <xf numFmtId="177" fontId="0" fillId="0" borderId="50" xfId="61" applyNumberFormat="1" applyFill="1" applyBorder="1" applyAlignment="1" applyProtection="1">
      <alignment horizontal="right"/>
      <protection locked="0"/>
    </xf>
    <xf numFmtId="177" fontId="0" fillId="0" borderId="51" xfId="61" applyNumberFormat="1" applyFill="1" applyBorder="1" applyAlignment="1" applyProtection="1">
      <alignment horizontal="right"/>
      <protection locked="0"/>
    </xf>
    <xf numFmtId="0" fontId="0" fillId="0" borderId="30" xfId="61" applyNumberFormat="1" applyFont="1" applyFill="1" applyBorder="1" applyAlignment="1" applyProtection="1">
      <alignment horizontal="right"/>
      <protection locked="0"/>
    </xf>
    <xf numFmtId="0" fontId="0" fillId="0" borderId="17" xfId="61" applyFont="1" applyBorder="1">
      <alignment/>
      <protection/>
    </xf>
    <xf numFmtId="2" fontId="0" fillId="0" borderId="20" xfId="61" applyNumberFormat="1" applyFill="1" applyBorder="1" applyAlignment="1" applyProtection="1">
      <alignment horizontal="right"/>
      <protection locked="0"/>
    </xf>
    <xf numFmtId="0" fontId="0" fillId="0" borderId="66" xfId="61" applyNumberFormat="1" applyFill="1" applyBorder="1" applyAlignment="1" applyProtection="1">
      <alignment horizontal="right"/>
      <protection locked="0"/>
    </xf>
    <xf numFmtId="0" fontId="0" fillId="0" borderId="33" xfId="61" applyNumberFormat="1" applyFill="1" applyBorder="1" applyAlignment="1" applyProtection="1">
      <alignment horizontal="right"/>
      <protection locked="0"/>
    </xf>
    <xf numFmtId="0" fontId="0" fillId="0" borderId="32" xfId="61" applyFill="1" applyBorder="1" applyAlignment="1" applyProtection="1">
      <alignment horizontal="right"/>
      <protection locked="0"/>
    </xf>
    <xf numFmtId="177" fontId="0" fillId="0" borderId="67" xfId="61" applyNumberFormat="1" applyFill="1" applyBorder="1" applyAlignment="1" applyProtection="1">
      <alignment horizontal="right"/>
      <protection locked="0"/>
    </xf>
    <xf numFmtId="2" fontId="0" fillId="0" borderId="32" xfId="61" applyNumberFormat="1" applyFill="1" applyBorder="1" applyAlignment="1" applyProtection="1">
      <alignment horizontal="right"/>
      <protection locked="0"/>
    </xf>
    <xf numFmtId="0" fontId="0" fillId="0" borderId="29" xfId="61" applyNumberFormat="1" applyFill="1" applyBorder="1" applyAlignment="1" applyProtection="1">
      <alignment horizontal="right"/>
      <protection locked="0"/>
    </xf>
    <xf numFmtId="2" fontId="0" fillId="0" borderId="29" xfId="61" applyNumberFormat="1" applyFill="1" applyBorder="1" applyAlignment="1" applyProtection="1">
      <alignment horizontal="right"/>
      <protection locked="0"/>
    </xf>
    <xf numFmtId="0" fontId="0" fillId="0" borderId="63" xfId="61" applyNumberFormat="1" applyFont="1" applyFill="1" applyBorder="1" applyAlignment="1" applyProtection="1">
      <alignment horizontal="right"/>
      <protection locked="0"/>
    </xf>
    <xf numFmtId="0" fontId="0" fillId="0" borderId="41" xfId="61" applyNumberFormat="1" applyFill="1" applyBorder="1" applyAlignment="1" applyProtection="1">
      <alignment horizontal="right"/>
      <protection locked="0"/>
    </xf>
    <xf numFmtId="0" fontId="0" fillId="0" borderId="10" xfId="61" applyNumberFormat="1" applyFill="1" applyBorder="1" applyAlignment="1" applyProtection="1">
      <alignment horizontal="right"/>
      <protection locked="0"/>
    </xf>
    <xf numFmtId="0" fontId="0" fillId="0" borderId="68" xfId="61" applyNumberFormat="1" applyFill="1" applyBorder="1" applyAlignment="1" applyProtection="1">
      <alignment horizontal="right"/>
      <protection locked="0"/>
    </xf>
    <xf numFmtId="2" fontId="0" fillId="0" borderId="68" xfId="61" applyNumberFormat="1" applyFill="1" applyBorder="1" applyAlignment="1" applyProtection="1">
      <alignment horizontal="right"/>
      <protection locked="0"/>
    </xf>
    <xf numFmtId="0" fontId="0" fillId="0" borderId="64" xfId="61" applyNumberFormat="1" applyFont="1" applyFill="1" applyBorder="1" applyAlignment="1" applyProtection="1">
      <alignment horizontal="right"/>
      <protection/>
    </xf>
    <xf numFmtId="0" fontId="0" fillId="0" borderId="29" xfId="61" applyNumberFormat="1" applyFill="1" applyBorder="1" applyAlignment="1" applyProtection="1">
      <alignment horizontal="right"/>
      <protection/>
    </xf>
    <xf numFmtId="0" fontId="0" fillId="0" borderId="68" xfId="61" applyNumberFormat="1" applyFill="1" applyBorder="1" applyAlignment="1" applyProtection="1">
      <alignment horizontal="right"/>
      <protection/>
    </xf>
    <xf numFmtId="0" fontId="0" fillId="0" borderId="69" xfId="61" applyNumberFormat="1" applyFill="1" applyBorder="1" applyAlignment="1" applyProtection="1">
      <alignment horizontal="right"/>
      <protection/>
    </xf>
    <xf numFmtId="0" fontId="0" fillId="0" borderId="38" xfId="61" applyNumberFormat="1" applyFill="1" applyBorder="1" applyAlignment="1" applyProtection="1">
      <alignment horizontal="right"/>
      <protection/>
    </xf>
    <xf numFmtId="0" fontId="0" fillId="0" borderId="70" xfId="61" applyNumberFormat="1" applyFill="1" applyBorder="1" applyAlignment="1" applyProtection="1">
      <alignment horizontal="right"/>
      <protection/>
    </xf>
    <xf numFmtId="2" fontId="0" fillId="0" borderId="38" xfId="61" applyNumberFormat="1" applyFill="1" applyBorder="1" applyAlignment="1" applyProtection="1">
      <alignment horizontal="right"/>
      <protection/>
    </xf>
    <xf numFmtId="0" fontId="0" fillId="0" borderId="71" xfId="61" applyNumberFormat="1" applyFont="1" applyFill="1" applyBorder="1" applyAlignment="1" applyProtection="1">
      <alignment horizontal="right"/>
      <protection/>
    </xf>
    <xf numFmtId="2" fontId="0" fillId="0" borderId="72" xfId="61" applyNumberFormat="1" applyFill="1" applyBorder="1" applyAlignment="1" applyProtection="1">
      <alignment horizontal="right"/>
      <protection/>
    </xf>
    <xf numFmtId="0" fontId="0" fillId="0" borderId="43" xfId="61" applyNumberFormat="1" applyFill="1" applyBorder="1" applyAlignment="1" applyProtection="1">
      <alignment horizontal="right"/>
      <protection/>
    </xf>
    <xf numFmtId="0" fontId="0" fillId="0" borderId="72" xfId="61" applyNumberFormat="1" applyFill="1" applyBorder="1" applyAlignment="1" applyProtection="1">
      <alignment horizontal="right"/>
      <protection/>
    </xf>
    <xf numFmtId="0" fontId="0" fillId="0" borderId="65" xfId="61" applyNumberFormat="1" applyFill="1" applyBorder="1" applyAlignment="1" applyProtection="1">
      <alignment horizontal="right"/>
      <protection/>
    </xf>
    <xf numFmtId="0" fontId="0" fillId="0" borderId="20" xfId="61" applyNumberFormat="1" applyFill="1" applyBorder="1" applyAlignment="1" applyProtection="1">
      <alignment horizontal="right"/>
      <protection/>
    </xf>
    <xf numFmtId="0" fontId="0" fillId="0" borderId="14" xfId="61" applyNumberFormat="1" applyFill="1" applyBorder="1" applyAlignment="1" applyProtection="1">
      <alignment horizontal="right"/>
      <protection/>
    </xf>
    <xf numFmtId="177" fontId="0" fillId="0" borderId="31" xfId="61" applyNumberFormat="1" applyFont="1" applyFill="1" applyBorder="1" applyAlignment="1" applyProtection="1">
      <alignment horizontal="right"/>
      <protection locked="0"/>
    </xf>
    <xf numFmtId="177" fontId="0" fillId="0" borderId="16" xfId="61" applyNumberFormat="1" applyFill="1" applyBorder="1" applyAlignment="1" applyProtection="1">
      <alignment horizontal="right"/>
      <protection locked="0"/>
    </xf>
    <xf numFmtId="2" fontId="0" fillId="0" borderId="64" xfId="61" applyNumberFormat="1" applyFill="1" applyBorder="1" applyAlignment="1" applyProtection="1">
      <alignment horizontal="right"/>
      <protection locked="0"/>
    </xf>
    <xf numFmtId="176" fontId="0" fillId="0" borderId="32" xfId="61" applyNumberFormat="1" applyFill="1" applyBorder="1" applyAlignment="1" applyProtection="1">
      <alignment horizontal="right"/>
      <protection locked="0"/>
    </xf>
    <xf numFmtId="177" fontId="0" fillId="0" borderId="32" xfId="61" applyNumberFormat="1" applyFill="1" applyBorder="1" applyAlignment="1" applyProtection="1">
      <alignment horizontal="right"/>
      <protection locked="0"/>
    </xf>
    <xf numFmtId="2" fontId="0" fillId="0" borderId="63" xfId="61" applyNumberFormat="1" applyFill="1" applyBorder="1" applyAlignment="1" applyProtection="1">
      <alignment horizontal="right"/>
      <protection locked="0"/>
    </xf>
    <xf numFmtId="176" fontId="0" fillId="0" borderId="38" xfId="61" applyNumberFormat="1" applyFill="1" applyBorder="1" applyAlignment="1" applyProtection="1">
      <alignment horizontal="right"/>
      <protection/>
    </xf>
    <xf numFmtId="0" fontId="0" fillId="0" borderId="11" xfId="61" applyNumberFormat="1" applyFill="1" applyBorder="1" applyAlignment="1" applyProtection="1">
      <alignment horizontal="center"/>
      <protection locked="0"/>
    </xf>
    <xf numFmtId="0" fontId="0" fillId="0" borderId="30" xfId="61" applyNumberFormat="1" applyFill="1" applyBorder="1" applyAlignment="1" applyProtection="1">
      <alignment horizontal="center"/>
      <protection locked="0"/>
    </xf>
    <xf numFmtId="0" fontId="0" fillId="0" borderId="30" xfId="61" applyFont="1" applyFill="1" applyBorder="1" applyAlignment="1" applyProtection="1">
      <alignment horizontal="center"/>
      <protection locked="0"/>
    </xf>
    <xf numFmtId="0" fontId="0" fillId="0" borderId="15" xfId="61" applyNumberFormat="1" applyFont="1" applyFill="1" applyBorder="1" applyAlignment="1" applyProtection="1">
      <alignment horizontal="center"/>
      <protection locked="0"/>
    </xf>
    <xf numFmtId="0" fontId="0" fillId="0" borderId="30" xfId="61" applyNumberFormat="1" applyFont="1" applyFill="1" applyBorder="1" applyAlignment="1" applyProtection="1">
      <alignment horizontal="center"/>
      <protection locked="0"/>
    </xf>
    <xf numFmtId="0" fontId="0" fillId="0" borderId="30" xfId="61" applyFill="1" applyBorder="1" applyAlignment="1" applyProtection="1">
      <alignment horizontal="center"/>
      <protection locked="0"/>
    </xf>
    <xf numFmtId="0" fontId="0" fillId="0" borderId="33" xfId="61" applyNumberFormat="1" applyFill="1" applyBorder="1" applyAlignment="1" applyProtection="1">
      <alignment horizontal="center"/>
      <protection locked="0"/>
    </xf>
    <xf numFmtId="0" fontId="0" fillId="0" borderId="30" xfId="61" applyFont="1" applyFill="1" applyBorder="1" applyAlignment="1" applyProtection="1">
      <alignment horizontal="center"/>
      <protection locked="0"/>
    </xf>
    <xf numFmtId="0" fontId="0" fillId="0" borderId="15" xfId="61" applyNumberFormat="1" applyFont="1" applyFill="1" applyBorder="1" applyAlignment="1" applyProtection="1">
      <alignment horizontal="center"/>
      <protection locked="0"/>
    </xf>
    <xf numFmtId="0" fontId="0" fillId="0" borderId="11" xfId="61" applyNumberFormat="1" applyFont="1" applyFill="1" applyBorder="1" applyAlignment="1" applyProtection="1">
      <alignment horizontal="center"/>
      <protection locked="0"/>
    </xf>
    <xf numFmtId="0" fontId="0" fillId="0" borderId="30" xfId="61" applyNumberFormat="1" applyFont="1" applyFill="1" applyBorder="1" applyAlignment="1" applyProtection="1">
      <alignment horizontal="center"/>
      <protection locked="0"/>
    </xf>
    <xf numFmtId="0" fontId="0" fillId="0" borderId="15" xfId="61" applyNumberFormat="1" applyFill="1" applyBorder="1" applyAlignment="1" applyProtection="1">
      <alignment horizontal="center"/>
      <protection locked="0"/>
    </xf>
    <xf numFmtId="177" fontId="0" fillId="0" borderId="66" xfId="61" applyNumberFormat="1" applyFill="1" applyBorder="1" applyAlignment="1" applyProtection="1">
      <alignment horizontal="right"/>
      <protection locked="0"/>
    </xf>
    <xf numFmtId="2" fontId="0" fillId="0" borderId="63" xfId="61" applyNumberFormat="1" applyFont="1" applyFill="1" applyBorder="1" applyAlignment="1" applyProtection="1">
      <alignment horizontal="right"/>
      <protection locked="0"/>
    </xf>
    <xf numFmtId="177" fontId="0" fillId="0" borderId="10" xfId="61" applyNumberFormat="1" applyFill="1" applyBorder="1" applyAlignment="1" applyProtection="1">
      <alignment horizontal="right"/>
      <protection locked="0"/>
    </xf>
    <xf numFmtId="2" fontId="0" fillId="0" borderId="68" xfId="61" applyNumberFormat="1" applyFill="1" applyBorder="1" applyAlignment="1" applyProtection="1">
      <alignment horizontal="right"/>
      <protection/>
    </xf>
    <xf numFmtId="0" fontId="0" fillId="0" borderId="32" xfId="61" applyNumberFormat="1" applyFill="1" applyBorder="1" applyAlignment="1" applyProtection="1">
      <alignment horizontal="right"/>
      <protection locked="0"/>
    </xf>
    <xf numFmtId="0" fontId="9" fillId="0" borderId="73" xfId="61" applyFont="1" applyBorder="1" applyAlignment="1">
      <alignment horizontal="center" vertical="center" textRotation="90"/>
      <protection/>
    </xf>
    <xf numFmtId="0" fontId="9" fillId="0" borderId="74" xfId="61" applyFont="1" applyBorder="1" applyAlignment="1">
      <alignment horizontal="center" vertical="center" textRotation="90"/>
      <protection/>
    </xf>
    <xf numFmtId="0" fontId="9" fillId="0" borderId="49" xfId="61" applyFont="1" applyBorder="1" applyAlignment="1">
      <alignment horizontal="center" vertical="center" textRotation="90"/>
      <protection/>
    </xf>
    <xf numFmtId="0" fontId="10" fillId="0" borderId="73" xfId="61" applyFont="1" applyBorder="1" applyAlignment="1">
      <alignment horizontal="center" textRotation="90"/>
      <protection/>
    </xf>
    <xf numFmtId="0" fontId="10" fillId="0" borderId="74" xfId="61" applyFont="1" applyBorder="1" applyAlignment="1">
      <alignment horizontal="center" textRotation="90"/>
      <protection/>
    </xf>
    <xf numFmtId="0" fontId="10" fillId="0" borderId="49" xfId="61" applyFont="1" applyBorder="1" applyAlignment="1">
      <alignment horizontal="center" textRotation="90"/>
      <protection/>
    </xf>
    <xf numFmtId="0" fontId="0" fillId="0" borderId="73" xfId="61" applyFont="1" applyBorder="1" applyAlignment="1">
      <alignment horizontal="center" vertical="center" textRotation="90"/>
      <protection/>
    </xf>
    <xf numFmtId="0" fontId="0" fillId="0" borderId="74" xfId="61" applyFont="1" applyBorder="1" applyAlignment="1">
      <alignment horizontal="center" vertical="center" textRotation="90"/>
      <protection/>
    </xf>
    <xf numFmtId="0" fontId="0" fillId="0" borderId="49" xfId="61" applyFont="1" applyBorder="1" applyAlignment="1">
      <alignment horizontal="center" vertical="center" textRotation="90"/>
      <protection/>
    </xf>
    <xf numFmtId="0" fontId="0" fillId="0" borderId="23" xfId="61" applyFont="1" applyBorder="1" applyAlignment="1">
      <alignment horizontal="center"/>
      <protection/>
    </xf>
    <xf numFmtId="0" fontId="0" fillId="0" borderId="75" xfId="61" applyFont="1" applyBorder="1" applyAlignment="1">
      <alignment horizontal="center"/>
      <protection/>
    </xf>
    <xf numFmtId="0" fontId="0" fillId="0" borderId="76" xfId="61" applyFont="1" applyBorder="1" applyAlignment="1">
      <alignment horizontal="center"/>
      <protection/>
    </xf>
    <xf numFmtId="0" fontId="0" fillId="0" borderId="77" xfId="61" applyFont="1" applyBorder="1" applyAlignment="1">
      <alignment horizontal="center"/>
      <protection/>
    </xf>
    <xf numFmtId="0" fontId="0" fillId="0" borderId="23" xfId="61" applyFont="1" applyFill="1" applyBorder="1" applyAlignment="1">
      <alignment wrapText="1"/>
      <protection/>
    </xf>
    <xf numFmtId="0" fontId="0" fillId="0" borderId="57" xfId="61" applyFont="1" applyFill="1" applyBorder="1" applyAlignment="1">
      <alignment wrapText="1"/>
      <protection/>
    </xf>
    <xf numFmtId="0" fontId="0" fillId="0" borderId="58" xfId="61" applyFont="1" applyFill="1" applyBorder="1" applyAlignment="1">
      <alignment wrapText="1"/>
      <protection/>
    </xf>
    <xf numFmtId="0" fontId="0" fillId="0" borderId="56" xfId="61" applyFont="1" applyFill="1" applyBorder="1" applyAlignment="1">
      <alignment horizontal="left" wrapText="1"/>
      <protection/>
    </xf>
    <xf numFmtId="0" fontId="0" fillId="0" borderId="57" xfId="61" applyFont="1" applyFill="1" applyBorder="1" applyAlignment="1">
      <alignment horizontal="left" wrapText="1"/>
      <protection/>
    </xf>
    <xf numFmtId="0" fontId="0" fillId="0" borderId="57" xfId="61" applyFont="1" applyFill="1" applyBorder="1" applyAlignment="1">
      <alignment horizontal="left" wrapText="1"/>
      <protection/>
    </xf>
    <xf numFmtId="0" fontId="0" fillId="0" borderId="23" xfId="61" applyFont="1" applyFill="1" applyBorder="1" applyAlignment="1">
      <alignment horizontal="left" wrapText="1"/>
      <protection/>
    </xf>
    <xf numFmtId="0" fontId="0" fillId="0" borderId="58" xfId="61" applyFont="1" applyFill="1" applyBorder="1" applyAlignment="1">
      <alignment horizontal="left" wrapText="1"/>
      <protection/>
    </xf>
    <xf numFmtId="0" fontId="0" fillId="0" borderId="17" xfId="61" applyFont="1" applyBorder="1" applyAlignment="1">
      <alignment horizontal="center"/>
      <protection/>
    </xf>
    <xf numFmtId="0" fontId="0" fillId="0" borderId="78" xfId="61" applyFont="1" applyBorder="1" applyAlignment="1">
      <alignment horizontal="center"/>
      <protection/>
    </xf>
    <xf numFmtId="0" fontId="0" fillId="0" borderId="79" xfId="61" applyFont="1" applyBorder="1" applyAlignment="1">
      <alignment horizontal="center"/>
      <protection/>
    </xf>
    <xf numFmtId="0" fontId="0" fillId="0" borderId="26" xfId="61" applyFont="1" applyBorder="1" applyAlignment="1">
      <alignment horizontal="center"/>
      <protection/>
    </xf>
    <xf numFmtId="0" fontId="0" fillId="0" borderId="19" xfId="61" applyFont="1" applyBorder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成分ﾊﾟﾀｰﾝ_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160"/>
  <sheetViews>
    <sheetView showZeros="0" tabSelected="1" view="pageBreakPreview" zoomScaleNormal="120" zoomScaleSheetLayoutView="100" zoomScalePageLayoutView="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2" customWidth="1"/>
    <col min="23" max="23" width="12.16015625" style="1" bestFit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spans="1:11" ht="17.25">
      <c r="A1" s="117" t="s">
        <v>116</v>
      </c>
      <c r="B1" s="35"/>
      <c r="C1" s="35"/>
      <c r="D1" s="35"/>
      <c r="E1" s="35"/>
      <c r="F1" s="35"/>
      <c r="G1" s="35"/>
      <c r="H1" s="35"/>
      <c r="I1" s="35"/>
      <c r="J1" s="35"/>
      <c r="K1" s="118"/>
    </row>
    <row r="2" spans="1:101" s="35" customFormat="1" ht="13.5" customHeight="1">
      <c r="A2" s="117"/>
      <c r="K2" s="119"/>
      <c r="R2" s="120" t="s">
        <v>54</v>
      </c>
      <c r="S2" s="121"/>
      <c r="T2" s="121"/>
      <c r="U2" s="121"/>
      <c r="V2" s="121"/>
      <c r="CW2" s="34"/>
    </row>
    <row r="3" spans="1:101" s="35" customFormat="1" ht="13.5" customHeight="1">
      <c r="A3" s="117"/>
      <c r="K3" s="119"/>
      <c r="R3" s="120" t="s">
        <v>55</v>
      </c>
      <c r="S3" s="121"/>
      <c r="T3" s="121"/>
      <c r="U3" s="121"/>
      <c r="V3" s="121"/>
      <c r="CW3" s="34"/>
    </row>
    <row r="4" spans="2:18" ht="11.25" thickBot="1">
      <c r="B4" s="3"/>
      <c r="C4" s="4"/>
      <c r="K4" s="4"/>
      <c r="R4" s="4"/>
    </row>
    <row r="5" spans="1:24" ht="10.5">
      <c r="A5" s="229" t="s">
        <v>0</v>
      </c>
      <c r="B5" s="230"/>
      <c r="C5" s="122" t="s">
        <v>52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4"/>
      <c r="T5" s="124"/>
      <c r="U5" s="124"/>
      <c r="V5" s="124"/>
      <c r="W5" s="125"/>
      <c r="X5" s="35"/>
    </row>
    <row r="6" spans="1:24" ht="11.25" thickBot="1">
      <c r="A6" s="227" t="s">
        <v>1</v>
      </c>
      <c r="B6" s="231"/>
      <c r="C6" s="126" t="s">
        <v>56</v>
      </c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8"/>
      <c r="R6" s="128"/>
      <c r="S6" s="129"/>
      <c r="T6" s="129"/>
      <c r="U6" s="129"/>
      <c r="V6" s="129"/>
      <c r="W6" s="130"/>
      <c r="X6" s="35"/>
    </row>
    <row r="7" spans="1:23" ht="21" customHeight="1">
      <c r="A7" s="215" t="s">
        <v>2</v>
      </c>
      <c r="B7" s="216"/>
      <c r="C7" s="222" t="s">
        <v>112</v>
      </c>
      <c r="D7" s="223"/>
      <c r="E7" s="223"/>
      <c r="F7" s="223"/>
      <c r="G7" s="219" t="s">
        <v>113</v>
      </c>
      <c r="H7" s="220"/>
      <c r="I7" s="220"/>
      <c r="J7" s="221"/>
      <c r="K7" s="224" t="s">
        <v>114</v>
      </c>
      <c r="L7" s="223"/>
      <c r="M7" s="223"/>
      <c r="N7" s="223"/>
      <c r="O7" s="225" t="s">
        <v>115</v>
      </c>
      <c r="P7" s="223"/>
      <c r="Q7" s="223"/>
      <c r="R7" s="226"/>
      <c r="S7" s="5" t="s">
        <v>3</v>
      </c>
      <c r="T7" s="6" t="s">
        <v>4</v>
      </c>
      <c r="U7" s="6" t="s">
        <v>5</v>
      </c>
      <c r="V7" s="7" t="s">
        <v>6</v>
      </c>
      <c r="W7" s="44" t="s">
        <v>49</v>
      </c>
    </row>
    <row r="8" spans="1:23" ht="24.75" customHeight="1" thickBot="1">
      <c r="A8" s="227" t="s">
        <v>7</v>
      </c>
      <c r="B8" s="228"/>
      <c r="C8" s="8" t="s">
        <v>46</v>
      </c>
      <c r="D8" s="9"/>
      <c r="E8" s="10" t="s">
        <v>8</v>
      </c>
      <c r="F8" s="11" t="s">
        <v>9</v>
      </c>
      <c r="G8" s="12" t="s">
        <v>46</v>
      </c>
      <c r="H8" s="9"/>
      <c r="I8" s="10" t="s">
        <v>8</v>
      </c>
      <c r="J8" s="13" t="s">
        <v>9</v>
      </c>
      <c r="K8" s="14" t="s">
        <v>46</v>
      </c>
      <c r="L8" s="9"/>
      <c r="M8" s="10" t="s">
        <v>8</v>
      </c>
      <c r="N8" s="11" t="s">
        <v>9</v>
      </c>
      <c r="O8" s="12" t="s">
        <v>46</v>
      </c>
      <c r="P8" s="9"/>
      <c r="Q8" s="10" t="s">
        <v>8</v>
      </c>
      <c r="R8" s="13" t="s">
        <v>9</v>
      </c>
      <c r="S8" s="15" t="s">
        <v>47</v>
      </c>
      <c r="T8" s="16" t="s">
        <v>47</v>
      </c>
      <c r="U8" s="16" t="s">
        <v>47</v>
      </c>
      <c r="V8" s="17" t="s">
        <v>47</v>
      </c>
      <c r="W8" s="45" t="s">
        <v>47</v>
      </c>
    </row>
    <row r="9" spans="1:23" ht="10.5" customHeight="1">
      <c r="A9" s="206" t="s">
        <v>60</v>
      </c>
      <c r="B9" s="18" t="s">
        <v>10</v>
      </c>
      <c r="C9" s="135">
        <v>0.23</v>
      </c>
      <c r="D9" s="189"/>
      <c r="E9" s="136">
        <v>0.003</v>
      </c>
      <c r="F9" s="151">
        <v>0.01</v>
      </c>
      <c r="G9" s="137">
        <v>0.19</v>
      </c>
      <c r="H9" s="189"/>
      <c r="I9" s="136">
        <v>0.003</v>
      </c>
      <c r="J9" s="151">
        <v>0.01</v>
      </c>
      <c r="K9" s="137">
        <v>0.2</v>
      </c>
      <c r="L9" s="189"/>
      <c r="M9" s="136">
        <v>0.003</v>
      </c>
      <c r="N9" s="151">
        <v>0.01</v>
      </c>
      <c r="O9" s="138">
        <v>0.11</v>
      </c>
      <c r="P9" s="189"/>
      <c r="Q9" s="136">
        <v>0.003</v>
      </c>
      <c r="R9" s="151">
        <v>0.01</v>
      </c>
      <c r="S9" s="58" t="s">
        <v>11</v>
      </c>
      <c r="T9" s="59" t="s">
        <v>11</v>
      </c>
      <c r="U9" s="59" t="s">
        <v>11</v>
      </c>
      <c r="V9" s="60" t="s">
        <v>11</v>
      </c>
      <c r="W9" s="86" t="s">
        <v>11</v>
      </c>
    </row>
    <row r="10" spans="1:23" ht="10.5">
      <c r="A10" s="207"/>
      <c r="B10" s="19" t="s">
        <v>12</v>
      </c>
      <c r="C10" s="146">
        <v>0.07</v>
      </c>
      <c r="D10" s="190"/>
      <c r="E10" s="140">
        <v>0.003</v>
      </c>
      <c r="F10" s="152">
        <v>0.01</v>
      </c>
      <c r="G10" s="141">
        <v>0.063</v>
      </c>
      <c r="H10" s="190"/>
      <c r="I10" s="140">
        <v>0.003</v>
      </c>
      <c r="J10" s="152">
        <v>0.01</v>
      </c>
      <c r="K10" s="141">
        <v>0.078</v>
      </c>
      <c r="L10" s="190"/>
      <c r="M10" s="140">
        <v>0.003</v>
      </c>
      <c r="N10" s="152">
        <v>0.01</v>
      </c>
      <c r="O10" s="141">
        <v>0.045</v>
      </c>
      <c r="P10" s="190"/>
      <c r="Q10" s="140">
        <v>0.003</v>
      </c>
      <c r="R10" s="152">
        <v>0.01</v>
      </c>
      <c r="S10" s="70" t="s">
        <v>11</v>
      </c>
      <c r="T10" s="71" t="s">
        <v>11</v>
      </c>
      <c r="U10" s="71" t="s">
        <v>11</v>
      </c>
      <c r="V10" s="72" t="s">
        <v>11</v>
      </c>
      <c r="W10" s="87" t="s">
        <v>11</v>
      </c>
    </row>
    <row r="11" spans="1:23" ht="10.5">
      <c r="A11" s="207"/>
      <c r="B11" s="20" t="s">
        <v>13</v>
      </c>
      <c r="C11" s="142">
        <v>0.0015</v>
      </c>
      <c r="D11" s="191" t="s">
        <v>15</v>
      </c>
      <c r="E11" s="143">
        <v>0.003</v>
      </c>
      <c r="F11" s="182">
        <v>0.01</v>
      </c>
      <c r="G11" s="144">
        <v>0.0015</v>
      </c>
      <c r="H11" s="191" t="s">
        <v>15</v>
      </c>
      <c r="I11" s="143">
        <v>0.003</v>
      </c>
      <c r="J11" s="182">
        <v>0.01</v>
      </c>
      <c r="K11" s="144">
        <v>0.0015</v>
      </c>
      <c r="L11" s="191" t="s">
        <v>15</v>
      </c>
      <c r="M11" s="143">
        <v>0.003</v>
      </c>
      <c r="N11" s="182">
        <v>0.01</v>
      </c>
      <c r="O11" s="141">
        <v>0.0015</v>
      </c>
      <c r="P11" s="191" t="s">
        <v>15</v>
      </c>
      <c r="Q11" s="143">
        <v>0.003</v>
      </c>
      <c r="R11" s="182">
        <v>0.01</v>
      </c>
      <c r="S11" s="51">
        <f>C11</f>
        <v>0.0015</v>
      </c>
      <c r="T11" s="53">
        <f>G11</f>
        <v>0.0015</v>
      </c>
      <c r="U11" s="53">
        <f>K11</f>
        <v>0.0015</v>
      </c>
      <c r="V11" s="54">
        <f>O11</f>
        <v>0.0015</v>
      </c>
      <c r="W11" s="87" t="s">
        <v>11</v>
      </c>
    </row>
    <row r="12" spans="1:23" ht="10.5">
      <c r="A12" s="207"/>
      <c r="B12" s="20" t="s">
        <v>16</v>
      </c>
      <c r="C12" s="142">
        <v>0.0015</v>
      </c>
      <c r="D12" s="191" t="s">
        <v>15</v>
      </c>
      <c r="E12" s="140">
        <v>0.003</v>
      </c>
      <c r="F12" s="152">
        <v>0.01</v>
      </c>
      <c r="G12" s="141">
        <v>0.0015</v>
      </c>
      <c r="H12" s="194" t="s">
        <v>15</v>
      </c>
      <c r="I12" s="140">
        <v>0.003</v>
      </c>
      <c r="J12" s="152">
        <v>0.01</v>
      </c>
      <c r="K12" s="141">
        <v>0.011</v>
      </c>
      <c r="L12" s="191"/>
      <c r="M12" s="140">
        <v>0.003</v>
      </c>
      <c r="N12" s="152">
        <v>0.01</v>
      </c>
      <c r="O12" s="141">
        <v>0.0015</v>
      </c>
      <c r="P12" s="193" t="s">
        <v>15</v>
      </c>
      <c r="Q12" s="140">
        <v>0.003</v>
      </c>
      <c r="R12" s="152">
        <v>0.01</v>
      </c>
      <c r="S12" s="51">
        <f>C12</f>
        <v>0.0015</v>
      </c>
      <c r="T12" s="53">
        <f>G12</f>
        <v>0.0015</v>
      </c>
      <c r="U12" s="53">
        <f>K12</f>
        <v>0.011</v>
      </c>
      <c r="V12" s="54">
        <f>O12</f>
        <v>0.0015</v>
      </c>
      <c r="W12" s="87" t="s">
        <v>11</v>
      </c>
    </row>
    <row r="13" spans="1:23" ht="10.5">
      <c r="A13" s="207"/>
      <c r="B13" s="19" t="s">
        <v>17</v>
      </c>
      <c r="C13" s="142">
        <v>0.003</v>
      </c>
      <c r="D13" s="191" t="s">
        <v>15</v>
      </c>
      <c r="E13" s="140">
        <v>0.006</v>
      </c>
      <c r="F13" s="152">
        <v>0.02</v>
      </c>
      <c r="G13" s="141">
        <v>0.003</v>
      </c>
      <c r="H13" s="191" t="s">
        <v>15</v>
      </c>
      <c r="I13" s="140">
        <v>0.006</v>
      </c>
      <c r="J13" s="152">
        <v>0.02</v>
      </c>
      <c r="K13" s="141">
        <v>0.003</v>
      </c>
      <c r="L13" s="191" t="s">
        <v>15</v>
      </c>
      <c r="M13" s="140">
        <v>0.006</v>
      </c>
      <c r="N13" s="152">
        <v>0.02</v>
      </c>
      <c r="O13" s="141">
        <v>0.003</v>
      </c>
      <c r="P13" s="194" t="s">
        <v>15</v>
      </c>
      <c r="Q13" s="140">
        <v>0.006</v>
      </c>
      <c r="R13" s="152">
        <v>0.02</v>
      </c>
      <c r="S13" s="51">
        <f>C13*0.1</f>
        <v>0.00030000000000000003</v>
      </c>
      <c r="T13" s="53">
        <f>G13*0.1</f>
        <v>0.00030000000000000003</v>
      </c>
      <c r="U13" s="53">
        <f>K13*0.1</f>
        <v>0.00030000000000000003</v>
      </c>
      <c r="V13" s="54">
        <f>O13*0.1</f>
        <v>0.00030000000000000003</v>
      </c>
      <c r="W13" s="87" t="s">
        <v>11</v>
      </c>
    </row>
    <row r="14" spans="1:23" ht="10.5">
      <c r="A14" s="207"/>
      <c r="B14" s="19" t="s">
        <v>18</v>
      </c>
      <c r="C14" s="142">
        <v>0.003</v>
      </c>
      <c r="D14" s="191" t="s">
        <v>15</v>
      </c>
      <c r="E14" s="140">
        <v>0.006</v>
      </c>
      <c r="F14" s="152">
        <v>0.02</v>
      </c>
      <c r="G14" s="141">
        <v>0.003</v>
      </c>
      <c r="H14" s="191" t="s">
        <v>15</v>
      </c>
      <c r="I14" s="140">
        <v>0.006</v>
      </c>
      <c r="J14" s="152">
        <v>0.02</v>
      </c>
      <c r="K14" s="141">
        <v>0.013</v>
      </c>
      <c r="L14" s="191" t="s">
        <v>14</v>
      </c>
      <c r="M14" s="140">
        <v>0.006</v>
      </c>
      <c r="N14" s="152">
        <v>0.02</v>
      </c>
      <c r="O14" s="145">
        <v>0.003</v>
      </c>
      <c r="P14" s="193" t="s">
        <v>15</v>
      </c>
      <c r="Q14" s="140">
        <v>0.006</v>
      </c>
      <c r="R14" s="152">
        <v>0.02</v>
      </c>
      <c r="S14" s="51">
        <f>C14*0.1</f>
        <v>0.00030000000000000003</v>
      </c>
      <c r="T14" s="53">
        <f>G14*0.1</f>
        <v>0.00030000000000000003</v>
      </c>
      <c r="U14" s="53">
        <f>K14*0.1</f>
        <v>0.0013</v>
      </c>
      <c r="V14" s="54">
        <f>O14*0.1</f>
        <v>0.00030000000000000003</v>
      </c>
      <c r="W14" s="88" t="s">
        <v>11</v>
      </c>
    </row>
    <row r="15" spans="1:23" ht="10.5">
      <c r="A15" s="207"/>
      <c r="B15" s="20" t="s">
        <v>61</v>
      </c>
      <c r="C15" s="142">
        <v>0.003</v>
      </c>
      <c r="D15" s="191" t="s">
        <v>15</v>
      </c>
      <c r="E15" s="140">
        <v>0.006</v>
      </c>
      <c r="F15" s="152">
        <v>0.02</v>
      </c>
      <c r="G15" s="141">
        <v>0.003</v>
      </c>
      <c r="H15" s="191" t="s">
        <v>15</v>
      </c>
      <c r="I15" s="140">
        <v>0.006</v>
      </c>
      <c r="J15" s="152">
        <v>0.02</v>
      </c>
      <c r="K15" s="141">
        <v>0.013</v>
      </c>
      <c r="L15" s="191" t="s">
        <v>14</v>
      </c>
      <c r="M15" s="140">
        <v>0.006</v>
      </c>
      <c r="N15" s="152">
        <v>0.02</v>
      </c>
      <c r="O15" s="141">
        <v>0.003</v>
      </c>
      <c r="P15" s="194" t="s">
        <v>15</v>
      </c>
      <c r="Q15" s="140">
        <v>0.006</v>
      </c>
      <c r="R15" s="152">
        <v>0.02</v>
      </c>
      <c r="S15" s="51">
        <f>C15*0.1</f>
        <v>0.00030000000000000003</v>
      </c>
      <c r="T15" s="53">
        <f>G15*0.1</f>
        <v>0.00030000000000000003</v>
      </c>
      <c r="U15" s="53">
        <f>K15*0.1</f>
        <v>0.0013</v>
      </c>
      <c r="V15" s="54">
        <f>O15*0.1</f>
        <v>0.00030000000000000003</v>
      </c>
      <c r="W15" s="89" t="s">
        <v>62</v>
      </c>
    </row>
    <row r="16" spans="1:23" ht="10.5">
      <c r="A16" s="207"/>
      <c r="B16" s="19" t="s">
        <v>19</v>
      </c>
      <c r="C16" s="146">
        <v>0.091</v>
      </c>
      <c r="D16" s="190"/>
      <c r="E16" s="140">
        <v>0.006</v>
      </c>
      <c r="F16" s="152">
        <v>0.02</v>
      </c>
      <c r="G16" s="141">
        <v>0.043</v>
      </c>
      <c r="H16" s="196"/>
      <c r="I16" s="140">
        <v>0.006</v>
      </c>
      <c r="J16" s="152">
        <v>0.02</v>
      </c>
      <c r="K16" s="141">
        <v>0.17</v>
      </c>
      <c r="L16" s="190"/>
      <c r="M16" s="140">
        <v>0.006</v>
      </c>
      <c r="N16" s="152">
        <v>0.02</v>
      </c>
      <c r="O16" s="141">
        <v>0.082</v>
      </c>
      <c r="P16" s="190"/>
      <c r="Q16" s="140">
        <v>0.006</v>
      </c>
      <c r="R16" s="152">
        <v>0.02</v>
      </c>
      <c r="S16" s="51">
        <f>C16*0.01</f>
        <v>0.00091</v>
      </c>
      <c r="T16" s="53">
        <f>G16*0.01</f>
        <v>0.00043</v>
      </c>
      <c r="U16" s="53">
        <f>K16*0.01</f>
        <v>0.0017000000000000001</v>
      </c>
      <c r="V16" s="54">
        <f>O16*0.01</f>
        <v>0.0008200000000000001</v>
      </c>
      <c r="W16" s="89" t="s">
        <v>62</v>
      </c>
    </row>
    <row r="17" spans="1:23" ht="11.25" thickBot="1">
      <c r="A17" s="208"/>
      <c r="B17" s="21" t="s">
        <v>20</v>
      </c>
      <c r="C17" s="147">
        <v>0.99</v>
      </c>
      <c r="D17" s="192"/>
      <c r="E17" s="148">
        <v>0.02</v>
      </c>
      <c r="F17" s="149">
        <v>0.05</v>
      </c>
      <c r="G17" s="150">
        <v>0.26</v>
      </c>
      <c r="H17" s="197"/>
      <c r="I17" s="148">
        <v>0.02</v>
      </c>
      <c r="J17" s="149">
        <v>0.05</v>
      </c>
      <c r="K17" s="150">
        <v>2.1</v>
      </c>
      <c r="L17" s="200"/>
      <c r="M17" s="148">
        <v>0.02</v>
      </c>
      <c r="N17" s="149">
        <v>0.05</v>
      </c>
      <c r="O17" s="150">
        <v>1.7</v>
      </c>
      <c r="P17" s="200"/>
      <c r="Q17" s="148">
        <v>0.02</v>
      </c>
      <c r="R17" s="149">
        <v>0.05</v>
      </c>
      <c r="S17" s="55">
        <f>C17*0.0003</f>
        <v>0.00029699999999999996</v>
      </c>
      <c r="T17" s="56">
        <f>G17*0.0003</f>
        <v>7.8E-05</v>
      </c>
      <c r="U17" s="56">
        <f>K17*0.0003</f>
        <v>0.0006299999999999999</v>
      </c>
      <c r="V17" s="57">
        <f>O17*0.0003</f>
        <v>0.0005099999999999999</v>
      </c>
      <c r="W17" s="90" t="s">
        <v>62</v>
      </c>
    </row>
    <row r="18" spans="1:23" ht="10.5" customHeight="1">
      <c r="A18" s="206" t="s">
        <v>63</v>
      </c>
      <c r="B18" s="22" t="s">
        <v>21</v>
      </c>
      <c r="C18" s="135">
        <v>0.017</v>
      </c>
      <c r="D18" s="189"/>
      <c r="E18" s="136">
        <v>0.003</v>
      </c>
      <c r="F18" s="151">
        <v>0.01</v>
      </c>
      <c r="G18" s="138">
        <v>0.011</v>
      </c>
      <c r="H18" s="198"/>
      <c r="I18" s="136">
        <v>0.003</v>
      </c>
      <c r="J18" s="151">
        <v>0.01</v>
      </c>
      <c r="K18" s="138">
        <v>0.0015</v>
      </c>
      <c r="L18" s="189" t="s">
        <v>15</v>
      </c>
      <c r="M18" s="136">
        <v>0.003</v>
      </c>
      <c r="N18" s="151">
        <v>0.01</v>
      </c>
      <c r="O18" s="138">
        <v>0.024</v>
      </c>
      <c r="P18" s="189"/>
      <c r="Q18" s="136">
        <v>0.003</v>
      </c>
      <c r="R18" s="151">
        <v>0.01</v>
      </c>
      <c r="S18" s="58" t="s">
        <v>11</v>
      </c>
      <c r="T18" s="59" t="s">
        <v>11</v>
      </c>
      <c r="U18" s="59" t="s">
        <v>11</v>
      </c>
      <c r="V18" s="60" t="s">
        <v>11</v>
      </c>
      <c r="W18" s="86" t="s">
        <v>11</v>
      </c>
    </row>
    <row r="19" spans="1:23" ht="10.5">
      <c r="A19" s="207"/>
      <c r="B19" s="19" t="s">
        <v>22</v>
      </c>
      <c r="C19" s="139">
        <v>0.006</v>
      </c>
      <c r="D19" s="193" t="s">
        <v>14</v>
      </c>
      <c r="E19" s="140">
        <v>0.003</v>
      </c>
      <c r="F19" s="152">
        <v>0.01</v>
      </c>
      <c r="G19" s="145">
        <v>0.011</v>
      </c>
      <c r="H19" s="199"/>
      <c r="I19" s="140">
        <v>0.003</v>
      </c>
      <c r="J19" s="152">
        <v>0.01</v>
      </c>
      <c r="K19" s="141">
        <v>0.017</v>
      </c>
      <c r="L19" s="190"/>
      <c r="M19" s="140">
        <v>0.003</v>
      </c>
      <c r="N19" s="152">
        <v>0.01</v>
      </c>
      <c r="O19" s="141">
        <v>0.012</v>
      </c>
      <c r="P19" s="190"/>
      <c r="Q19" s="140">
        <v>0.003</v>
      </c>
      <c r="R19" s="152">
        <v>0.01</v>
      </c>
      <c r="S19" s="51">
        <f>C19*0.1</f>
        <v>0.0006000000000000001</v>
      </c>
      <c r="T19" s="53">
        <f>G19*0.1</f>
        <v>0.0011</v>
      </c>
      <c r="U19" s="53">
        <f>K19*0.1</f>
        <v>0.0017000000000000001</v>
      </c>
      <c r="V19" s="54">
        <f>O19*0.1</f>
        <v>0.0012000000000000001</v>
      </c>
      <c r="W19" s="87" t="s">
        <v>11</v>
      </c>
    </row>
    <row r="20" spans="1:23" ht="10.5">
      <c r="A20" s="207"/>
      <c r="B20" s="23" t="s">
        <v>23</v>
      </c>
      <c r="C20" s="146">
        <v>0.021</v>
      </c>
      <c r="D20" s="190"/>
      <c r="E20" s="140">
        <v>0.003</v>
      </c>
      <c r="F20" s="152">
        <v>0.01</v>
      </c>
      <c r="G20" s="141">
        <v>0.0015</v>
      </c>
      <c r="H20" s="190" t="s">
        <v>15</v>
      </c>
      <c r="I20" s="140">
        <v>0.003</v>
      </c>
      <c r="J20" s="152">
        <v>0.01</v>
      </c>
      <c r="K20" s="141">
        <v>0.033</v>
      </c>
      <c r="L20" s="190"/>
      <c r="M20" s="140">
        <v>0.003</v>
      </c>
      <c r="N20" s="152">
        <v>0.01</v>
      </c>
      <c r="O20" s="141">
        <v>0.028</v>
      </c>
      <c r="P20" s="190"/>
      <c r="Q20" s="153">
        <v>0.003</v>
      </c>
      <c r="R20" s="152">
        <v>0.01</v>
      </c>
      <c r="S20" s="51">
        <f>C20*0.03</f>
        <v>0.00063</v>
      </c>
      <c r="T20" s="53">
        <f>G20*0.03</f>
        <v>4.4999999999999996E-05</v>
      </c>
      <c r="U20" s="53">
        <f>K20*0.03</f>
        <v>0.00099</v>
      </c>
      <c r="V20" s="54">
        <f>O20*0.03</f>
        <v>0.00084</v>
      </c>
      <c r="W20" s="87" t="s">
        <v>11</v>
      </c>
    </row>
    <row r="21" spans="1:23" ht="10.5">
      <c r="A21" s="207"/>
      <c r="B21" s="23" t="s">
        <v>24</v>
      </c>
      <c r="C21" s="146">
        <v>0.021</v>
      </c>
      <c r="D21" s="193"/>
      <c r="E21" s="140">
        <v>0.003</v>
      </c>
      <c r="F21" s="152">
        <v>0.01</v>
      </c>
      <c r="G21" s="141">
        <v>0.011</v>
      </c>
      <c r="H21" s="194"/>
      <c r="I21" s="140">
        <v>0.003</v>
      </c>
      <c r="J21" s="152">
        <v>0.01</v>
      </c>
      <c r="K21" s="141">
        <v>0.028</v>
      </c>
      <c r="L21" s="190"/>
      <c r="M21" s="140">
        <v>0.003</v>
      </c>
      <c r="N21" s="152">
        <v>0.01</v>
      </c>
      <c r="O21" s="141">
        <v>0.0015</v>
      </c>
      <c r="P21" s="190" t="s">
        <v>15</v>
      </c>
      <c r="Q21" s="140">
        <v>0.003</v>
      </c>
      <c r="R21" s="152">
        <v>0.01</v>
      </c>
      <c r="S21" s="51">
        <f>C21*0.3</f>
        <v>0.0063</v>
      </c>
      <c r="T21" s="53">
        <f>G21*0.3</f>
        <v>0.0032999999999999995</v>
      </c>
      <c r="U21" s="53">
        <f>K21*0.3</f>
        <v>0.0084</v>
      </c>
      <c r="V21" s="54">
        <f>O21*0.3</f>
        <v>0.00045</v>
      </c>
      <c r="W21" s="87" t="s">
        <v>11</v>
      </c>
    </row>
    <row r="22" spans="1:23" ht="10.5">
      <c r="A22" s="207"/>
      <c r="B22" s="23" t="s">
        <v>25</v>
      </c>
      <c r="C22" s="139">
        <v>0.023</v>
      </c>
      <c r="D22" s="193"/>
      <c r="E22" s="140">
        <v>0.006</v>
      </c>
      <c r="F22" s="152">
        <v>0.02</v>
      </c>
      <c r="G22" s="141">
        <v>0.012</v>
      </c>
      <c r="H22" s="191" t="s">
        <v>14</v>
      </c>
      <c r="I22" s="140">
        <v>0.006</v>
      </c>
      <c r="J22" s="152">
        <v>0.02</v>
      </c>
      <c r="K22" s="141">
        <v>0.003</v>
      </c>
      <c r="L22" s="190" t="s">
        <v>15</v>
      </c>
      <c r="M22" s="140">
        <v>0.006</v>
      </c>
      <c r="N22" s="152">
        <v>0.02</v>
      </c>
      <c r="O22" s="141">
        <v>0.003</v>
      </c>
      <c r="P22" s="190" t="s">
        <v>15</v>
      </c>
      <c r="Q22" s="140">
        <v>0.006</v>
      </c>
      <c r="R22" s="152">
        <v>0.02</v>
      </c>
      <c r="S22" s="51">
        <f>C22*0.1</f>
        <v>0.0023</v>
      </c>
      <c r="T22" s="53">
        <f>G22*0.1</f>
        <v>0.0012000000000000001</v>
      </c>
      <c r="U22" s="53">
        <f>K22*0.1</f>
        <v>0.00030000000000000003</v>
      </c>
      <c r="V22" s="54">
        <f>O22*0.1</f>
        <v>0.00030000000000000003</v>
      </c>
      <c r="W22" s="91" t="s">
        <v>11</v>
      </c>
    </row>
    <row r="23" spans="1:23" ht="10.5">
      <c r="A23" s="207"/>
      <c r="B23" s="23" t="s">
        <v>26</v>
      </c>
      <c r="C23" s="139">
        <v>0.024</v>
      </c>
      <c r="D23" s="194"/>
      <c r="E23" s="140">
        <v>0.006</v>
      </c>
      <c r="F23" s="152">
        <v>0.02</v>
      </c>
      <c r="G23" s="141">
        <v>0.003</v>
      </c>
      <c r="H23" s="191" t="s">
        <v>15</v>
      </c>
      <c r="I23" s="140">
        <v>0.006</v>
      </c>
      <c r="J23" s="152">
        <v>0.02</v>
      </c>
      <c r="K23" s="141">
        <v>0.026</v>
      </c>
      <c r="L23" s="190"/>
      <c r="M23" s="140">
        <v>0.006</v>
      </c>
      <c r="N23" s="152">
        <v>0.02</v>
      </c>
      <c r="O23" s="141">
        <v>0.003</v>
      </c>
      <c r="P23" s="190" t="s">
        <v>15</v>
      </c>
      <c r="Q23" s="140">
        <v>0.006</v>
      </c>
      <c r="R23" s="152">
        <v>0.02</v>
      </c>
      <c r="S23" s="51">
        <f>C23*0.1</f>
        <v>0.0024000000000000002</v>
      </c>
      <c r="T23" s="53">
        <f>G23*0.1</f>
        <v>0.00030000000000000003</v>
      </c>
      <c r="U23" s="53">
        <f>K23*0.1</f>
        <v>0.0026</v>
      </c>
      <c r="V23" s="54">
        <f>O23*0.1</f>
        <v>0.00030000000000000003</v>
      </c>
      <c r="W23" s="88" t="s">
        <v>11</v>
      </c>
    </row>
    <row r="24" spans="1:23" ht="10.5">
      <c r="A24" s="207"/>
      <c r="B24" s="23" t="s">
        <v>27</v>
      </c>
      <c r="C24" s="142">
        <v>0.003</v>
      </c>
      <c r="D24" s="191" t="s">
        <v>15</v>
      </c>
      <c r="E24" s="140">
        <v>0.006</v>
      </c>
      <c r="F24" s="152">
        <v>0.02</v>
      </c>
      <c r="G24" s="141">
        <v>0.003</v>
      </c>
      <c r="H24" s="191" t="s">
        <v>15</v>
      </c>
      <c r="I24" s="140">
        <v>0.006</v>
      </c>
      <c r="J24" s="152">
        <v>0.02</v>
      </c>
      <c r="K24" s="141">
        <v>0.003</v>
      </c>
      <c r="L24" s="191" t="s">
        <v>15</v>
      </c>
      <c r="M24" s="140">
        <v>0.006</v>
      </c>
      <c r="N24" s="152">
        <v>0.02</v>
      </c>
      <c r="O24" s="141">
        <v>0.009</v>
      </c>
      <c r="P24" s="194" t="s">
        <v>14</v>
      </c>
      <c r="Q24" s="140">
        <v>0.006</v>
      </c>
      <c r="R24" s="152">
        <v>0.02</v>
      </c>
      <c r="S24" s="51">
        <f>C24*0.1</f>
        <v>0.00030000000000000003</v>
      </c>
      <c r="T24" s="53">
        <f>G24*0.1</f>
        <v>0.00030000000000000003</v>
      </c>
      <c r="U24" s="53">
        <f>K24*0.1</f>
        <v>0.00030000000000000003</v>
      </c>
      <c r="V24" s="54">
        <f>O24*0.1</f>
        <v>0.0009</v>
      </c>
      <c r="W24" s="89" t="s">
        <v>62</v>
      </c>
    </row>
    <row r="25" spans="1:23" ht="10.5">
      <c r="A25" s="207"/>
      <c r="B25" s="23" t="s">
        <v>28</v>
      </c>
      <c r="C25" s="139">
        <v>0.003</v>
      </c>
      <c r="D25" s="193" t="s">
        <v>15</v>
      </c>
      <c r="E25" s="140">
        <v>0.006</v>
      </c>
      <c r="F25" s="152">
        <v>0.02</v>
      </c>
      <c r="G25" s="145">
        <v>0.013</v>
      </c>
      <c r="H25" s="194" t="s">
        <v>14</v>
      </c>
      <c r="I25" s="140">
        <v>0.006</v>
      </c>
      <c r="J25" s="152">
        <v>0.02</v>
      </c>
      <c r="K25" s="145">
        <v>0.037</v>
      </c>
      <c r="L25" s="190"/>
      <c r="M25" s="140">
        <v>0.006</v>
      </c>
      <c r="N25" s="152">
        <v>0.02</v>
      </c>
      <c r="O25" s="141">
        <v>0.029</v>
      </c>
      <c r="P25" s="190"/>
      <c r="Q25" s="140">
        <v>0.006</v>
      </c>
      <c r="R25" s="152">
        <v>0.02</v>
      </c>
      <c r="S25" s="51">
        <f>C25*0.1</f>
        <v>0.00030000000000000003</v>
      </c>
      <c r="T25" s="53">
        <f>G25*0.1</f>
        <v>0.0013</v>
      </c>
      <c r="U25" s="53">
        <f>K25*0.1</f>
        <v>0.0037</v>
      </c>
      <c r="V25" s="54">
        <f>O25*0.1</f>
        <v>0.0029000000000000002</v>
      </c>
      <c r="W25" s="89" t="s">
        <v>62</v>
      </c>
    </row>
    <row r="26" spans="1:23" ht="10.5">
      <c r="A26" s="207"/>
      <c r="B26" s="23" t="s">
        <v>29</v>
      </c>
      <c r="C26" s="139">
        <v>0.12</v>
      </c>
      <c r="D26" s="190"/>
      <c r="E26" s="140">
        <v>0.006</v>
      </c>
      <c r="F26" s="152">
        <v>0.02</v>
      </c>
      <c r="G26" s="145">
        <v>0.045</v>
      </c>
      <c r="H26" s="190"/>
      <c r="I26" s="140">
        <v>0.006</v>
      </c>
      <c r="J26" s="152">
        <v>0.02</v>
      </c>
      <c r="K26" s="141">
        <v>0.22</v>
      </c>
      <c r="L26" s="190"/>
      <c r="M26" s="140">
        <v>0.006</v>
      </c>
      <c r="N26" s="152">
        <v>0.02</v>
      </c>
      <c r="O26" s="141">
        <v>0.17</v>
      </c>
      <c r="P26" s="190"/>
      <c r="Q26" s="140">
        <v>0.006</v>
      </c>
      <c r="R26" s="152">
        <v>0.02</v>
      </c>
      <c r="S26" s="51">
        <f>C26*0.01</f>
        <v>0.0012</v>
      </c>
      <c r="T26" s="53">
        <f>G26*0.01</f>
        <v>0.00045</v>
      </c>
      <c r="U26" s="53">
        <f>K26*0.01</f>
        <v>0.0022</v>
      </c>
      <c r="V26" s="54">
        <f>O26*0.01</f>
        <v>0.0017000000000000001</v>
      </c>
      <c r="W26" s="89" t="s">
        <v>62</v>
      </c>
    </row>
    <row r="27" spans="1:23" ht="10.5">
      <c r="A27" s="207"/>
      <c r="B27" s="23" t="s">
        <v>30</v>
      </c>
      <c r="C27" s="139">
        <v>0.016</v>
      </c>
      <c r="D27" s="194" t="s">
        <v>14</v>
      </c>
      <c r="E27" s="140">
        <v>0.006</v>
      </c>
      <c r="F27" s="152">
        <v>0.02</v>
      </c>
      <c r="G27" s="141">
        <v>0.003</v>
      </c>
      <c r="H27" s="196" t="s">
        <v>15</v>
      </c>
      <c r="I27" s="140">
        <v>0.006</v>
      </c>
      <c r="J27" s="152">
        <v>0.02</v>
      </c>
      <c r="K27" s="145">
        <v>0.02</v>
      </c>
      <c r="L27" s="194"/>
      <c r="M27" s="140">
        <v>0.006</v>
      </c>
      <c r="N27" s="152">
        <v>0.02</v>
      </c>
      <c r="O27" s="141">
        <v>0.024</v>
      </c>
      <c r="P27" s="193"/>
      <c r="Q27" s="140">
        <v>0.006</v>
      </c>
      <c r="R27" s="152">
        <v>0.02</v>
      </c>
      <c r="S27" s="51">
        <f>C27*0.01</f>
        <v>0.00016</v>
      </c>
      <c r="T27" s="53">
        <f>G27*0.01</f>
        <v>3E-05</v>
      </c>
      <c r="U27" s="53">
        <f>K27*0.01</f>
        <v>0.0002</v>
      </c>
      <c r="V27" s="54">
        <f>O27*0.01</f>
        <v>0.00024</v>
      </c>
      <c r="W27" s="89" t="s">
        <v>62</v>
      </c>
    </row>
    <row r="28" spans="1:23" ht="11.25" thickBot="1">
      <c r="A28" s="208"/>
      <c r="B28" s="154" t="s">
        <v>64</v>
      </c>
      <c r="C28" s="147">
        <v>0.69</v>
      </c>
      <c r="D28" s="192"/>
      <c r="E28" s="148">
        <v>0.02</v>
      </c>
      <c r="F28" s="149">
        <v>0.05</v>
      </c>
      <c r="G28" s="155">
        <v>0.15</v>
      </c>
      <c r="H28" s="197"/>
      <c r="I28" s="148">
        <v>0.02</v>
      </c>
      <c r="J28" s="149">
        <v>0.05</v>
      </c>
      <c r="K28" s="150">
        <v>1.5</v>
      </c>
      <c r="L28" s="200"/>
      <c r="M28" s="148">
        <v>0.02</v>
      </c>
      <c r="N28" s="149">
        <v>0.05</v>
      </c>
      <c r="O28" s="150">
        <v>1.2</v>
      </c>
      <c r="P28" s="200"/>
      <c r="Q28" s="148">
        <v>0.02</v>
      </c>
      <c r="R28" s="149">
        <v>0.05</v>
      </c>
      <c r="S28" s="55">
        <f>C28*0.0003</f>
        <v>0.00020699999999999996</v>
      </c>
      <c r="T28" s="56">
        <f>G28*0.0003</f>
        <v>4.4999999999999996E-05</v>
      </c>
      <c r="U28" s="56">
        <f>K28*0.0003</f>
        <v>0.00045</v>
      </c>
      <c r="V28" s="57">
        <f>O28*0.0003</f>
        <v>0.00035999999999999997</v>
      </c>
      <c r="W28" s="92" t="s">
        <v>62</v>
      </c>
    </row>
    <row r="29" spans="1:23" ht="10.5" customHeight="1">
      <c r="A29" s="206" t="s">
        <v>65</v>
      </c>
      <c r="B29" s="24" t="s">
        <v>31</v>
      </c>
      <c r="C29" s="139">
        <v>0.026</v>
      </c>
      <c r="D29" s="190"/>
      <c r="E29" s="140">
        <v>0.006</v>
      </c>
      <c r="F29" s="152">
        <v>0.02</v>
      </c>
      <c r="G29" s="141">
        <v>0.034</v>
      </c>
      <c r="H29" s="190"/>
      <c r="I29" s="140">
        <v>0.006</v>
      </c>
      <c r="J29" s="152">
        <v>0.02</v>
      </c>
      <c r="K29" s="141">
        <v>0.024</v>
      </c>
      <c r="L29" s="190"/>
      <c r="M29" s="140">
        <v>0.006</v>
      </c>
      <c r="N29" s="152">
        <v>0.02</v>
      </c>
      <c r="O29" s="141">
        <v>0.011</v>
      </c>
      <c r="P29" s="190" t="s">
        <v>14</v>
      </c>
      <c r="Q29" s="140">
        <v>0.006</v>
      </c>
      <c r="R29" s="152">
        <v>0.02</v>
      </c>
      <c r="S29" s="61">
        <f>C29*0.0003</f>
        <v>7.799999999999998E-06</v>
      </c>
      <c r="T29" s="62">
        <f>G29*0.0003</f>
        <v>1.02E-05</v>
      </c>
      <c r="U29" s="62">
        <f>K29*0.0003</f>
        <v>7.2E-06</v>
      </c>
      <c r="V29" s="63">
        <f>O29*0.0003</f>
        <v>3.2999999999999993E-06</v>
      </c>
      <c r="W29" s="86" t="s">
        <v>11</v>
      </c>
    </row>
    <row r="30" spans="1:23" ht="10.5">
      <c r="A30" s="207"/>
      <c r="B30" s="25" t="s">
        <v>32</v>
      </c>
      <c r="C30" s="156">
        <v>0.15</v>
      </c>
      <c r="D30" s="195"/>
      <c r="E30" s="157">
        <v>0.006</v>
      </c>
      <c r="F30" s="159">
        <v>0.02</v>
      </c>
      <c r="G30" s="158">
        <v>0.37</v>
      </c>
      <c r="H30" s="195"/>
      <c r="I30" s="157">
        <v>0.006</v>
      </c>
      <c r="J30" s="159">
        <v>0.02</v>
      </c>
      <c r="K30" s="160">
        <v>0.3</v>
      </c>
      <c r="L30" s="195"/>
      <c r="M30" s="157">
        <v>0.006</v>
      </c>
      <c r="N30" s="159">
        <v>0.02</v>
      </c>
      <c r="O30" s="158">
        <v>0.078</v>
      </c>
      <c r="P30" s="195"/>
      <c r="Q30" s="157">
        <v>0.006</v>
      </c>
      <c r="R30" s="159">
        <v>0.02</v>
      </c>
      <c r="S30" s="61">
        <f>C30*0.0001</f>
        <v>1.5E-05</v>
      </c>
      <c r="T30" s="62">
        <f>G30*0.0001</f>
        <v>3.7E-05</v>
      </c>
      <c r="U30" s="62">
        <f>K30*0.0001</f>
        <v>3E-05</v>
      </c>
      <c r="V30" s="63">
        <f>O30*0.0001</f>
        <v>7.8E-06</v>
      </c>
      <c r="W30" s="87" t="s">
        <v>11</v>
      </c>
    </row>
    <row r="31" spans="1:23" ht="10.5">
      <c r="A31" s="207"/>
      <c r="B31" s="24" t="s">
        <v>33</v>
      </c>
      <c r="C31" s="139">
        <v>0.026</v>
      </c>
      <c r="D31" s="190"/>
      <c r="E31" s="140">
        <v>0.006</v>
      </c>
      <c r="F31" s="152">
        <v>0.02</v>
      </c>
      <c r="G31" s="145">
        <v>0.027</v>
      </c>
      <c r="H31" s="190"/>
      <c r="I31" s="140">
        <v>0.006</v>
      </c>
      <c r="J31" s="152">
        <v>0.02</v>
      </c>
      <c r="K31" s="141">
        <v>0.032</v>
      </c>
      <c r="L31" s="190"/>
      <c r="M31" s="140">
        <v>0.006</v>
      </c>
      <c r="N31" s="152">
        <v>0.02</v>
      </c>
      <c r="O31" s="145">
        <v>0.014</v>
      </c>
      <c r="P31" s="190" t="s">
        <v>14</v>
      </c>
      <c r="Q31" s="140">
        <v>0.006</v>
      </c>
      <c r="R31" s="152">
        <v>0.02</v>
      </c>
      <c r="S31" s="51">
        <f>C31*0.1</f>
        <v>0.0026</v>
      </c>
      <c r="T31" s="53">
        <f>G31*0.1</f>
        <v>0.0027</v>
      </c>
      <c r="U31" s="62">
        <f>K31*0.1</f>
        <v>0.0032</v>
      </c>
      <c r="V31" s="63">
        <f>O31*0.1</f>
        <v>0.0014000000000000002</v>
      </c>
      <c r="W31" s="87" t="s">
        <v>11</v>
      </c>
    </row>
    <row r="32" spans="1:23" ht="10.5">
      <c r="A32" s="207"/>
      <c r="B32" s="24" t="s">
        <v>34</v>
      </c>
      <c r="C32" s="139">
        <v>0.008</v>
      </c>
      <c r="D32" s="194" t="s">
        <v>14</v>
      </c>
      <c r="E32" s="140">
        <v>0.006</v>
      </c>
      <c r="F32" s="152">
        <v>0.02</v>
      </c>
      <c r="G32" s="141">
        <v>0.003</v>
      </c>
      <c r="H32" s="194" t="s">
        <v>15</v>
      </c>
      <c r="I32" s="140">
        <v>0.006</v>
      </c>
      <c r="J32" s="152">
        <v>0.02</v>
      </c>
      <c r="K32" s="145">
        <v>0.006</v>
      </c>
      <c r="L32" s="194" t="s">
        <v>14</v>
      </c>
      <c r="M32" s="140">
        <v>0.006</v>
      </c>
      <c r="N32" s="152">
        <v>0.02</v>
      </c>
      <c r="O32" s="141">
        <v>0.003</v>
      </c>
      <c r="P32" s="194" t="s">
        <v>15</v>
      </c>
      <c r="Q32" s="140">
        <v>0.006</v>
      </c>
      <c r="R32" s="152">
        <v>0.02</v>
      </c>
      <c r="S32" s="61">
        <f>C32*0.03</f>
        <v>0.00024</v>
      </c>
      <c r="T32" s="62">
        <f>G32*0.03</f>
        <v>8.999999999999999E-05</v>
      </c>
      <c r="U32" s="62">
        <f>K32*0.03</f>
        <v>0.00017999999999999998</v>
      </c>
      <c r="V32" s="63">
        <f>O32*0.03</f>
        <v>8.999999999999999E-05</v>
      </c>
      <c r="W32" s="87" t="s">
        <v>11</v>
      </c>
    </row>
    <row r="33" spans="1:23" ht="10.5">
      <c r="A33" s="207"/>
      <c r="B33" s="25" t="s">
        <v>35</v>
      </c>
      <c r="C33" s="156">
        <v>0.022</v>
      </c>
      <c r="D33" s="195"/>
      <c r="E33" s="157">
        <v>0.006</v>
      </c>
      <c r="F33" s="159">
        <v>0.02</v>
      </c>
      <c r="G33" s="158">
        <v>0.067</v>
      </c>
      <c r="H33" s="195"/>
      <c r="I33" s="157">
        <v>0.006</v>
      </c>
      <c r="J33" s="159">
        <v>0.02</v>
      </c>
      <c r="K33" s="186">
        <v>0.051</v>
      </c>
      <c r="L33" s="195"/>
      <c r="M33" s="157">
        <v>0.006</v>
      </c>
      <c r="N33" s="159">
        <v>0.02</v>
      </c>
      <c r="O33" s="158">
        <v>0.014</v>
      </c>
      <c r="P33" s="195" t="s">
        <v>14</v>
      </c>
      <c r="Q33" s="157">
        <v>0.006</v>
      </c>
      <c r="R33" s="159">
        <v>0.02</v>
      </c>
      <c r="S33" s="61">
        <f>C33*0.00003</f>
        <v>6.599999999999999E-07</v>
      </c>
      <c r="T33" s="62">
        <f aca="true" t="shared" si="0" ref="T33:T40">G33*0.00003</f>
        <v>2.0100000000000002E-06</v>
      </c>
      <c r="U33" s="62">
        <f>K33*0.00003</f>
        <v>1.53E-06</v>
      </c>
      <c r="V33" s="63">
        <f>O33*0.00003</f>
        <v>4.2E-07</v>
      </c>
      <c r="W33" s="87" t="s">
        <v>11</v>
      </c>
    </row>
    <row r="34" spans="1:23" ht="10.5">
      <c r="A34" s="207"/>
      <c r="B34" s="24" t="s">
        <v>36</v>
      </c>
      <c r="C34" s="139">
        <v>0.83</v>
      </c>
      <c r="D34" s="190"/>
      <c r="E34" s="140">
        <v>0.006</v>
      </c>
      <c r="F34" s="152">
        <v>0.02</v>
      </c>
      <c r="G34" s="141">
        <v>2.5</v>
      </c>
      <c r="H34" s="190"/>
      <c r="I34" s="140">
        <v>0.006</v>
      </c>
      <c r="J34" s="152">
        <v>0.02</v>
      </c>
      <c r="K34" s="141">
        <v>1.7</v>
      </c>
      <c r="L34" s="190"/>
      <c r="M34" s="140">
        <v>0.006</v>
      </c>
      <c r="N34" s="152">
        <v>0.02</v>
      </c>
      <c r="O34" s="141">
        <v>0.47</v>
      </c>
      <c r="P34" s="190"/>
      <c r="Q34" s="140">
        <v>0.006</v>
      </c>
      <c r="R34" s="152">
        <v>0.02</v>
      </c>
      <c r="S34" s="61">
        <f aca="true" t="shared" si="1" ref="S34:S40">C34*0.00003</f>
        <v>2.49E-05</v>
      </c>
      <c r="T34" s="62">
        <f t="shared" si="0"/>
        <v>7.500000000000001E-05</v>
      </c>
      <c r="U34" s="62">
        <f aca="true" t="shared" si="2" ref="U34:U40">K34*0.00003</f>
        <v>5.1E-05</v>
      </c>
      <c r="V34" s="63">
        <f aca="true" t="shared" si="3" ref="V34:V40">O34*0.00003</f>
        <v>1.4099999999999999E-05</v>
      </c>
      <c r="W34" s="88" t="s">
        <v>11</v>
      </c>
    </row>
    <row r="35" spans="1:23" ht="10.5">
      <c r="A35" s="207"/>
      <c r="B35" s="25" t="s">
        <v>37</v>
      </c>
      <c r="C35" s="156">
        <v>0.31</v>
      </c>
      <c r="D35" s="195"/>
      <c r="E35" s="157">
        <v>0.006</v>
      </c>
      <c r="F35" s="159">
        <v>0.02</v>
      </c>
      <c r="G35" s="185">
        <v>1</v>
      </c>
      <c r="H35" s="195"/>
      <c r="I35" s="157">
        <v>0.006</v>
      </c>
      <c r="J35" s="159">
        <v>0.02</v>
      </c>
      <c r="K35" s="158">
        <v>0.68</v>
      </c>
      <c r="L35" s="195"/>
      <c r="M35" s="157">
        <v>0.006</v>
      </c>
      <c r="N35" s="159">
        <v>0.02</v>
      </c>
      <c r="O35" s="158">
        <v>0.19</v>
      </c>
      <c r="P35" s="195"/>
      <c r="Q35" s="157">
        <v>0.006</v>
      </c>
      <c r="R35" s="159">
        <v>0.02</v>
      </c>
      <c r="S35" s="61">
        <f t="shared" si="1"/>
        <v>9.3E-06</v>
      </c>
      <c r="T35" s="62">
        <f t="shared" si="0"/>
        <v>3E-05</v>
      </c>
      <c r="U35" s="62">
        <f t="shared" si="2"/>
        <v>2.04E-05</v>
      </c>
      <c r="V35" s="63">
        <f t="shared" si="3"/>
        <v>5.7000000000000005E-06</v>
      </c>
      <c r="W35" s="93" t="s">
        <v>62</v>
      </c>
    </row>
    <row r="36" spans="1:23" ht="10.5">
      <c r="A36" s="207"/>
      <c r="B36" s="24" t="s">
        <v>38</v>
      </c>
      <c r="C36" s="146">
        <v>0.034</v>
      </c>
      <c r="D36" s="190"/>
      <c r="E36" s="140">
        <v>0.006</v>
      </c>
      <c r="F36" s="152">
        <v>0.02</v>
      </c>
      <c r="G36" s="141">
        <v>0.11</v>
      </c>
      <c r="H36" s="190"/>
      <c r="I36" s="140">
        <v>0.006</v>
      </c>
      <c r="J36" s="152">
        <v>0.02</v>
      </c>
      <c r="K36" s="141">
        <v>0.071</v>
      </c>
      <c r="L36" s="190"/>
      <c r="M36" s="140">
        <v>0.006</v>
      </c>
      <c r="N36" s="152">
        <v>0.02</v>
      </c>
      <c r="O36" s="145">
        <v>0.016</v>
      </c>
      <c r="P36" s="190" t="s">
        <v>14</v>
      </c>
      <c r="Q36" s="140">
        <v>0.006</v>
      </c>
      <c r="R36" s="152">
        <v>0.02</v>
      </c>
      <c r="S36" s="61">
        <f t="shared" si="1"/>
        <v>1.0200000000000002E-06</v>
      </c>
      <c r="T36" s="62">
        <f t="shared" si="0"/>
        <v>3.3E-06</v>
      </c>
      <c r="U36" s="62">
        <f t="shared" si="2"/>
        <v>2.13E-06</v>
      </c>
      <c r="V36" s="63">
        <f t="shared" si="3"/>
        <v>4.800000000000001E-07</v>
      </c>
      <c r="W36" s="93" t="s">
        <v>62</v>
      </c>
    </row>
    <row r="37" spans="1:23" ht="10.5">
      <c r="A37" s="207"/>
      <c r="B37" s="24" t="s">
        <v>39</v>
      </c>
      <c r="C37" s="139">
        <v>0.028</v>
      </c>
      <c r="D37" s="190"/>
      <c r="E37" s="140">
        <v>0.006</v>
      </c>
      <c r="F37" s="152">
        <v>0.02</v>
      </c>
      <c r="G37" s="145">
        <v>0.05</v>
      </c>
      <c r="H37" s="190"/>
      <c r="I37" s="140">
        <v>0.006</v>
      </c>
      <c r="J37" s="152">
        <v>0.02</v>
      </c>
      <c r="K37" s="161">
        <v>0.045</v>
      </c>
      <c r="L37" s="190"/>
      <c r="M37" s="140">
        <v>0.006</v>
      </c>
      <c r="N37" s="152">
        <v>0.02</v>
      </c>
      <c r="O37" s="141">
        <v>0.021</v>
      </c>
      <c r="P37" s="190"/>
      <c r="Q37" s="140">
        <v>0.006</v>
      </c>
      <c r="R37" s="152">
        <v>0.02</v>
      </c>
      <c r="S37" s="61">
        <f t="shared" si="1"/>
        <v>8.4E-07</v>
      </c>
      <c r="T37" s="62">
        <f t="shared" si="0"/>
        <v>1.5E-06</v>
      </c>
      <c r="U37" s="62">
        <f t="shared" si="2"/>
        <v>1.35E-06</v>
      </c>
      <c r="V37" s="63">
        <f t="shared" si="3"/>
        <v>6.3E-07</v>
      </c>
      <c r="W37" s="93" t="s">
        <v>62</v>
      </c>
    </row>
    <row r="38" spans="1:23" ht="10.5">
      <c r="A38" s="207"/>
      <c r="B38" s="24" t="s">
        <v>40</v>
      </c>
      <c r="C38" s="139">
        <v>0.057</v>
      </c>
      <c r="D38" s="190"/>
      <c r="E38" s="140">
        <v>0.006</v>
      </c>
      <c r="F38" s="152">
        <v>0.02</v>
      </c>
      <c r="G38" s="162">
        <v>0.11</v>
      </c>
      <c r="H38" s="190"/>
      <c r="I38" s="140">
        <v>0.006</v>
      </c>
      <c r="J38" s="152">
        <v>0.02</v>
      </c>
      <c r="K38" s="141">
        <v>0.095</v>
      </c>
      <c r="L38" s="190"/>
      <c r="M38" s="140">
        <v>0.006</v>
      </c>
      <c r="N38" s="152">
        <v>0.02</v>
      </c>
      <c r="O38" s="141">
        <v>0.058</v>
      </c>
      <c r="P38" s="190"/>
      <c r="Q38" s="140">
        <v>0.006</v>
      </c>
      <c r="R38" s="152">
        <v>0.02</v>
      </c>
      <c r="S38" s="51">
        <f t="shared" si="1"/>
        <v>1.7100000000000001E-06</v>
      </c>
      <c r="T38" s="53">
        <f t="shared" si="0"/>
        <v>3.3E-06</v>
      </c>
      <c r="U38" s="53">
        <f t="shared" si="2"/>
        <v>2.8500000000000002E-06</v>
      </c>
      <c r="V38" s="54">
        <f t="shared" si="3"/>
        <v>1.74E-06</v>
      </c>
      <c r="W38" s="93" t="s">
        <v>62</v>
      </c>
    </row>
    <row r="39" spans="1:23" ht="10.5">
      <c r="A39" s="207"/>
      <c r="B39" s="24" t="s">
        <v>41</v>
      </c>
      <c r="C39" s="146">
        <v>0.02</v>
      </c>
      <c r="D39" s="190"/>
      <c r="E39" s="140">
        <v>0.006</v>
      </c>
      <c r="F39" s="152">
        <v>0.02</v>
      </c>
      <c r="G39" s="141">
        <v>0.023</v>
      </c>
      <c r="H39" s="190"/>
      <c r="I39" s="140">
        <v>0.006</v>
      </c>
      <c r="J39" s="152">
        <v>0.02</v>
      </c>
      <c r="K39" s="161">
        <v>0.026</v>
      </c>
      <c r="L39" s="194"/>
      <c r="M39" s="140">
        <v>0.006</v>
      </c>
      <c r="N39" s="152">
        <v>0.02</v>
      </c>
      <c r="O39" s="141">
        <v>0.015</v>
      </c>
      <c r="P39" s="190" t="s">
        <v>14</v>
      </c>
      <c r="Q39" s="140">
        <v>0.006</v>
      </c>
      <c r="R39" s="152">
        <v>0.02</v>
      </c>
      <c r="S39" s="61">
        <f t="shared" si="1"/>
        <v>6.000000000000001E-07</v>
      </c>
      <c r="T39" s="62">
        <f t="shared" si="0"/>
        <v>6.9E-07</v>
      </c>
      <c r="U39" s="62">
        <f t="shared" si="2"/>
        <v>7.799999999999999E-07</v>
      </c>
      <c r="V39" s="63">
        <f t="shared" si="3"/>
        <v>4.5E-07</v>
      </c>
      <c r="W39" s="93" t="s">
        <v>62</v>
      </c>
    </row>
    <row r="40" spans="1:23" ht="11.25" thickBot="1">
      <c r="A40" s="208"/>
      <c r="B40" s="24" t="s">
        <v>42</v>
      </c>
      <c r="C40" s="139">
        <v>0.011</v>
      </c>
      <c r="D40" s="193" t="s">
        <v>14</v>
      </c>
      <c r="E40" s="140">
        <v>0.006</v>
      </c>
      <c r="F40" s="183">
        <v>0.02</v>
      </c>
      <c r="G40" s="144">
        <v>0.009</v>
      </c>
      <c r="H40" s="193" t="s">
        <v>14</v>
      </c>
      <c r="I40" s="140">
        <v>0.006</v>
      </c>
      <c r="J40" s="183">
        <v>0.02</v>
      </c>
      <c r="K40" s="141">
        <v>0.008</v>
      </c>
      <c r="L40" s="190" t="s">
        <v>14</v>
      </c>
      <c r="M40" s="140">
        <v>0.006</v>
      </c>
      <c r="N40" s="183">
        <v>0.02</v>
      </c>
      <c r="O40" s="141">
        <v>0.003</v>
      </c>
      <c r="P40" s="190" t="s">
        <v>15</v>
      </c>
      <c r="Q40" s="140">
        <v>0.006</v>
      </c>
      <c r="R40" s="183">
        <v>0.02</v>
      </c>
      <c r="S40" s="64">
        <f t="shared" si="1"/>
        <v>3.2999999999999996E-07</v>
      </c>
      <c r="T40" s="65">
        <f t="shared" si="0"/>
        <v>2.7E-07</v>
      </c>
      <c r="U40" s="65">
        <f t="shared" si="2"/>
        <v>2.4000000000000003E-07</v>
      </c>
      <c r="V40" s="66">
        <f t="shared" si="3"/>
        <v>9E-08</v>
      </c>
      <c r="W40" s="92" t="s">
        <v>62</v>
      </c>
    </row>
    <row r="41" spans="1:23" ht="10.5" customHeight="1">
      <c r="A41" s="209" t="s">
        <v>66</v>
      </c>
      <c r="B41" s="26" t="s">
        <v>67</v>
      </c>
      <c r="C41" s="163">
        <v>0.32</v>
      </c>
      <c r="D41" s="94" t="s">
        <v>11</v>
      </c>
      <c r="E41" s="94" t="s">
        <v>11</v>
      </c>
      <c r="F41" s="86" t="s">
        <v>11</v>
      </c>
      <c r="G41" s="137">
        <v>0.28</v>
      </c>
      <c r="H41" s="94" t="s">
        <v>11</v>
      </c>
      <c r="I41" s="94" t="s">
        <v>11</v>
      </c>
      <c r="J41" s="86" t="s">
        <v>11</v>
      </c>
      <c r="K41" s="164">
        <v>0.38</v>
      </c>
      <c r="L41" s="94" t="s">
        <v>11</v>
      </c>
      <c r="M41" s="94" t="s">
        <v>11</v>
      </c>
      <c r="N41" s="95" t="s">
        <v>11</v>
      </c>
      <c r="O41" s="137">
        <v>0.2</v>
      </c>
      <c r="P41" s="94" t="s">
        <v>11</v>
      </c>
      <c r="Q41" s="94" t="s">
        <v>11</v>
      </c>
      <c r="R41" s="86" t="s">
        <v>11</v>
      </c>
      <c r="S41" s="67" t="s">
        <v>11</v>
      </c>
      <c r="T41" s="68" t="s">
        <v>11</v>
      </c>
      <c r="U41" s="68" t="s">
        <v>11</v>
      </c>
      <c r="V41" s="69" t="s">
        <v>11</v>
      </c>
      <c r="W41" s="86" t="s">
        <v>11</v>
      </c>
    </row>
    <row r="42" spans="1:23" ht="10.5">
      <c r="A42" s="210"/>
      <c r="B42" s="27" t="s">
        <v>68</v>
      </c>
      <c r="C42" s="139">
        <v>0.086</v>
      </c>
      <c r="D42" s="96" t="s">
        <v>11</v>
      </c>
      <c r="E42" s="96" t="s">
        <v>11</v>
      </c>
      <c r="F42" s="87" t="s">
        <v>11</v>
      </c>
      <c r="G42" s="161">
        <v>0.062</v>
      </c>
      <c r="H42" s="96" t="s">
        <v>11</v>
      </c>
      <c r="I42" s="96" t="s">
        <v>11</v>
      </c>
      <c r="J42" s="87" t="s">
        <v>11</v>
      </c>
      <c r="K42" s="166">
        <v>0.21</v>
      </c>
      <c r="L42" s="96" t="s">
        <v>11</v>
      </c>
      <c r="M42" s="96" t="s">
        <v>11</v>
      </c>
      <c r="N42" s="97" t="s">
        <v>11</v>
      </c>
      <c r="O42" s="161">
        <v>0.14</v>
      </c>
      <c r="P42" s="96" t="s">
        <v>11</v>
      </c>
      <c r="Q42" s="96" t="s">
        <v>11</v>
      </c>
      <c r="R42" s="87" t="s">
        <v>11</v>
      </c>
      <c r="S42" s="67" t="s">
        <v>11</v>
      </c>
      <c r="T42" s="68" t="s">
        <v>11</v>
      </c>
      <c r="U42" s="68" t="s">
        <v>11</v>
      </c>
      <c r="V42" s="69" t="s">
        <v>11</v>
      </c>
      <c r="W42" s="87" t="s">
        <v>11</v>
      </c>
    </row>
    <row r="43" spans="1:23" ht="10.5">
      <c r="A43" s="210"/>
      <c r="B43" s="24" t="s">
        <v>69</v>
      </c>
      <c r="C43" s="184">
        <v>0.1</v>
      </c>
      <c r="D43" s="96" t="s">
        <v>11</v>
      </c>
      <c r="E43" s="96" t="s">
        <v>11</v>
      </c>
      <c r="F43" s="87" t="s">
        <v>11</v>
      </c>
      <c r="G43" s="161">
        <v>0.051</v>
      </c>
      <c r="H43" s="96" t="s">
        <v>11</v>
      </c>
      <c r="I43" s="96" t="s">
        <v>11</v>
      </c>
      <c r="J43" s="87" t="s">
        <v>11</v>
      </c>
      <c r="K43" s="167">
        <v>0.23</v>
      </c>
      <c r="L43" s="96" t="s">
        <v>11</v>
      </c>
      <c r="M43" s="96" t="s">
        <v>11</v>
      </c>
      <c r="N43" s="97" t="s">
        <v>11</v>
      </c>
      <c r="O43" s="161">
        <v>0.15</v>
      </c>
      <c r="P43" s="96" t="s">
        <v>11</v>
      </c>
      <c r="Q43" s="96" t="s">
        <v>11</v>
      </c>
      <c r="R43" s="87" t="s">
        <v>11</v>
      </c>
      <c r="S43" s="67" t="s">
        <v>11</v>
      </c>
      <c r="T43" s="68" t="s">
        <v>11</v>
      </c>
      <c r="U43" s="68" t="s">
        <v>11</v>
      </c>
      <c r="V43" s="69" t="s">
        <v>11</v>
      </c>
      <c r="W43" s="87" t="s">
        <v>11</v>
      </c>
    </row>
    <row r="44" spans="1:23" ht="10.5">
      <c r="A44" s="210"/>
      <c r="B44" s="27" t="s">
        <v>70</v>
      </c>
      <c r="C44" s="139">
        <v>0.17</v>
      </c>
      <c r="D44" s="96" t="s">
        <v>11</v>
      </c>
      <c r="E44" s="96" t="s">
        <v>11</v>
      </c>
      <c r="F44" s="87" t="s">
        <v>11</v>
      </c>
      <c r="G44" s="161">
        <v>0.043</v>
      </c>
      <c r="H44" s="96" t="s">
        <v>11</v>
      </c>
      <c r="I44" s="96" t="s">
        <v>11</v>
      </c>
      <c r="J44" s="87" t="s">
        <v>11</v>
      </c>
      <c r="K44" s="166">
        <v>0.35</v>
      </c>
      <c r="L44" s="96" t="s">
        <v>11</v>
      </c>
      <c r="M44" s="96" t="s">
        <v>11</v>
      </c>
      <c r="N44" s="97" t="s">
        <v>11</v>
      </c>
      <c r="O44" s="161">
        <v>0.16</v>
      </c>
      <c r="P44" s="96" t="s">
        <v>11</v>
      </c>
      <c r="Q44" s="96" t="s">
        <v>11</v>
      </c>
      <c r="R44" s="87" t="s">
        <v>11</v>
      </c>
      <c r="S44" s="70" t="s">
        <v>11</v>
      </c>
      <c r="T44" s="71" t="s">
        <v>11</v>
      </c>
      <c r="U44" s="71" t="s">
        <v>11</v>
      </c>
      <c r="V44" s="72" t="s">
        <v>11</v>
      </c>
      <c r="W44" s="87" t="s">
        <v>11</v>
      </c>
    </row>
    <row r="45" spans="1:23" s="29" customFormat="1" ht="10.5">
      <c r="A45" s="210"/>
      <c r="B45" s="28" t="s">
        <v>43</v>
      </c>
      <c r="C45" s="168">
        <v>0.99</v>
      </c>
      <c r="D45" s="96" t="s">
        <v>11</v>
      </c>
      <c r="E45" s="96" t="s">
        <v>11</v>
      </c>
      <c r="F45" s="87" t="s">
        <v>11</v>
      </c>
      <c r="G45" s="169">
        <v>0.26</v>
      </c>
      <c r="H45" s="96" t="s">
        <v>11</v>
      </c>
      <c r="I45" s="96" t="s">
        <v>11</v>
      </c>
      <c r="J45" s="87" t="s">
        <v>11</v>
      </c>
      <c r="K45" s="170">
        <v>2.1</v>
      </c>
      <c r="L45" s="96" t="s">
        <v>11</v>
      </c>
      <c r="M45" s="96" t="s">
        <v>11</v>
      </c>
      <c r="N45" s="97" t="s">
        <v>11</v>
      </c>
      <c r="O45" s="169">
        <v>1.7</v>
      </c>
      <c r="P45" s="96" t="s">
        <v>11</v>
      </c>
      <c r="Q45" s="96" t="s">
        <v>11</v>
      </c>
      <c r="R45" s="87" t="s">
        <v>11</v>
      </c>
      <c r="S45" s="67" t="s">
        <v>11</v>
      </c>
      <c r="T45" s="68" t="s">
        <v>11</v>
      </c>
      <c r="U45" s="68" t="s">
        <v>11</v>
      </c>
      <c r="V45" s="69" t="s">
        <v>11</v>
      </c>
      <c r="W45" s="87" t="s">
        <v>11</v>
      </c>
    </row>
    <row r="46" spans="1:23" s="29" customFormat="1" ht="11.25" thickBot="1">
      <c r="A46" s="211"/>
      <c r="B46" s="30" t="s">
        <v>71</v>
      </c>
      <c r="C46" s="171">
        <v>1.7</v>
      </c>
      <c r="D46" s="98" t="s">
        <v>11</v>
      </c>
      <c r="E46" s="98" t="s">
        <v>11</v>
      </c>
      <c r="F46" s="100" t="s">
        <v>11</v>
      </c>
      <c r="G46" s="174">
        <v>0.7</v>
      </c>
      <c r="H46" s="98" t="s">
        <v>11</v>
      </c>
      <c r="I46" s="98" t="s">
        <v>11</v>
      </c>
      <c r="J46" s="100" t="s">
        <v>11</v>
      </c>
      <c r="K46" s="173">
        <v>3.3</v>
      </c>
      <c r="L46" s="98" t="s">
        <v>11</v>
      </c>
      <c r="M46" s="98" t="s">
        <v>11</v>
      </c>
      <c r="N46" s="99" t="s">
        <v>11</v>
      </c>
      <c r="O46" s="188">
        <v>2.4</v>
      </c>
      <c r="P46" s="98" t="s">
        <v>11</v>
      </c>
      <c r="Q46" s="98" t="s">
        <v>11</v>
      </c>
      <c r="R46" s="100" t="s">
        <v>11</v>
      </c>
      <c r="S46" s="73" t="s">
        <v>11</v>
      </c>
      <c r="T46" s="74" t="s">
        <v>11</v>
      </c>
      <c r="U46" s="74" t="s">
        <v>11</v>
      </c>
      <c r="V46" s="75" t="s">
        <v>11</v>
      </c>
      <c r="W46" s="100" t="s">
        <v>11</v>
      </c>
    </row>
    <row r="47" spans="1:23" ht="10.5" customHeight="1">
      <c r="A47" s="212" t="s">
        <v>72</v>
      </c>
      <c r="B47" s="22" t="s">
        <v>73</v>
      </c>
      <c r="C47" s="187">
        <v>0.5</v>
      </c>
      <c r="D47" s="94" t="s">
        <v>11</v>
      </c>
      <c r="E47" s="94" t="s">
        <v>11</v>
      </c>
      <c r="F47" s="86" t="s">
        <v>11</v>
      </c>
      <c r="G47" s="165">
        <v>0.32</v>
      </c>
      <c r="H47" s="94" t="s">
        <v>11</v>
      </c>
      <c r="I47" s="94" t="s">
        <v>11</v>
      </c>
      <c r="J47" s="86" t="s">
        <v>11</v>
      </c>
      <c r="K47" s="164">
        <v>0.65</v>
      </c>
      <c r="L47" s="94" t="s">
        <v>11</v>
      </c>
      <c r="M47" s="94" t="s">
        <v>11</v>
      </c>
      <c r="N47" s="95" t="s">
        <v>11</v>
      </c>
      <c r="O47" s="165">
        <v>0.56</v>
      </c>
      <c r="P47" s="94" t="s">
        <v>11</v>
      </c>
      <c r="Q47" s="94" t="s">
        <v>11</v>
      </c>
      <c r="R47" s="86" t="s">
        <v>11</v>
      </c>
      <c r="S47" s="76" t="s">
        <v>11</v>
      </c>
      <c r="T47" s="59" t="s">
        <v>11</v>
      </c>
      <c r="U47" s="59" t="s">
        <v>11</v>
      </c>
      <c r="V47" s="60" t="s">
        <v>11</v>
      </c>
      <c r="W47" s="86" t="s">
        <v>11</v>
      </c>
    </row>
    <row r="48" spans="1:23" ht="10.5">
      <c r="A48" s="213"/>
      <c r="B48" s="24" t="s">
        <v>74</v>
      </c>
      <c r="C48" s="139">
        <v>0.32</v>
      </c>
      <c r="D48" s="96" t="s">
        <v>11</v>
      </c>
      <c r="E48" s="96" t="s">
        <v>11</v>
      </c>
      <c r="F48" s="87" t="s">
        <v>11</v>
      </c>
      <c r="G48" s="161">
        <v>0.13</v>
      </c>
      <c r="H48" s="96" t="s">
        <v>11</v>
      </c>
      <c r="I48" s="96" t="s">
        <v>11</v>
      </c>
      <c r="J48" s="87" t="s">
        <v>11</v>
      </c>
      <c r="K48" s="166">
        <v>0.42</v>
      </c>
      <c r="L48" s="96" t="s">
        <v>11</v>
      </c>
      <c r="M48" s="96" t="s">
        <v>11</v>
      </c>
      <c r="N48" s="97" t="s">
        <v>11</v>
      </c>
      <c r="O48" s="161">
        <v>0.28</v>
      </c>
      <c r="P48" s="96" t="s">
        <v>11</v>
      </c>
      <c r="Q48" s="96" t="s">
        <v>11</v>
      </c>
      <c r="R48" s="87" t="s">
        <v>11</v>
      </c>
      <c r="S48" s="77" t="s">
        <v>11</v>
      </c>
      <c r="T48" s="68" t="s">
        <v>11</v>
      </c>
      <c r="U48" s="68" t="s">
        <v>11</v>
      </c>
      <c r="V48" s="69" t="s">
        <v>11</v>
      </c>
      <c r="W48" s="87" t="s">
        <v>11</v>
      </c>
    </row>
    <row r="49" spans="1:23" ht="10.5">
      <c r="A49" s="213"/>
      <c r="B49" s="27" t="s">
        <v>75</v>
      </c>
      <c r="C49" s="142">
        <v>0.18</v>
      </c>
      <c r="D49" s="96" t="s">
        <v>11</v>
      </c>
      <c r="E49" s="96" t="s">
        <v>11</v>
      </c>
      <c r="F49" s="87" t="s">
        <v>11</v>
      </c>
      <c r="G49" s="162">
        <v>0.1</v>
      </c>
      <c r="H49" s="96" t="s">
        <v>11</v>
      </c>
      <c r="I49" s="96" t="s">
        <v>11</v>
      </c>
      <c r="J49" s="87" t="s">
        <v>11</v>
      </c>
      <c r="K49" s="166">
        <v>0.24</v>
      </c>
      <c r="L49" s="96" t="s">
        <v>11</v>
      </c>
      <c r="M49" s="96" t="s">
        <v>11</v>
      </c>
      <c r="N49" s="97" t="s">
        <v>11</v>
      </c>
      <c r="O49" s="161">
        <v>0.18</v>
      </c>
      <c r="P49" s="96" t="s">
        <v>11</v>
      </c>
      <c r="Q49" s="96" t="s">
        <v>11</v>
      </c>
      <c r="R49" s="87" t="s">
        <v>11</v>
      </c>
      <c r="S49" s="77" t="s">
        <v>11</v>
      </c>
      <c r="T49" s="68" t="s">
        <v>11</v>
      </c>
      <c r="U49" s="68" t="s">
        <v>11</v>
      </c>
      <c r="V49" s="69" t="s">
        <v>11</v>
      </c>
      <c r="W49" s="87" t="s">
        <v>11</v>
      </c>
    </row>
    <row r="50" spans="1:23" ht="10.5">
      <c r="A50" s="213"/>
      <c r="B50" s="27" t="s">
        <v>76</v>
      </c>
      <c r="C50" s="184">
        <v>0.2</v>
      </c>
      <c r="D50" s="96" t="s">
        <v>11</v>
      </c>
      <c r="E50" s="96" t="s">
        <v>11</v>
      </c>
      <c r="F50" s="87" t="s">
        <v>11</v>
      </c>
      <c r="G50" s="161">
        <v>0.062</v>
      </c>
      <c r="H50" s="96" t="s">
        <v>11</v>
      </c>
      <c r="I50" s="96" t="s">
        <v>11</v>
      </c>
      <c r="J50" s="87" t="s">
        <v>11</v>
      </c>
      <c r="K50" s="166">
        <v>0.35</v>
      </c>
      <c r="L50" s="96" t="s">
        <v>11</v>
      </c>
      <c r="M50" s="96" t="s">
        <v>11</v>
      </c>
      <c r="N50" s="97" t="s">
        <v>11</v>
      </c>
      <c r="O50" s="161">
        <v>0.29</v>
      </c>
      <c r="P50" s="96" t="s">
        <v>11</v>
      </c>
      <c r="Q50" s="96" t="s">
        <v>11</v>
      </c>
      <c r="R50" s="87" t="s">
        <v>11</v>
      </c>
      <c r="S50" s="77" t="s">
        <v>11</v>
      </c>
      <c r="T50" s="68" t="s">
        <v>11</v>
      </c>
      <c r="U50" s="68" t="s">
        <v>11</v>
      </c>
      <c r="V50" s="69" t="s">
        <v>11</v>
      </c>
      <c r="W50" s="87" t="s">
        <v>11</v>
      </c>
    </row>
    <row r="51" spans="1:23" s="29" customFormat="1" ht="10.5">
      <c r="A51" s="213"/>
      <c r="B51" s="31" t="s">
        <v>44</v>
      </c>
      <c r="C51" s="175">
        <v>0.69</v>
      </c>
      <c r="D51" s="101" t="s">
        <v>11</v>
      </c>
      <c r="E51" s="101" t="s">
        <v>11</v>
      </c>
      <c r="F51" s="91" t="s">
        <v>11</v>
      </c>
      <c r="G51" s="176">
        <v>0.15</v>
      </c>
      <c r="H51" s="101" t="s">
        <v>11</v>
      </c>
      <c r="I51" s="101" t="s">
        <v>11</v>
      </c>
      <c r="J51" s="91" t="s">
        <v>11</v>
      </c>
      <c r="K51" s="177">
        <v>1.5</v>
      </c>
      <c r="L51" s="101" t="s">
        <v>11</v>
      </c>
      <c r="M51" s="101" t="s">
        <v>11</v>
      </c>
      <c r="N51" s="102" t="s">
        <v>11</v>
      </c>
      <c r="O51" s="178">
        <v>1.2</v>
      </c>
      <c r="P51" s="101" t="s">
        <v>11</v>
      </c>
      <c r="Q51" s="101" t="s">
        <v>11</v>
      </c>
      <c r="R51" s="91" t="s">
        <v>11</v>
      </c>
      <c r="S51" s="78" t="s">
        <v>11</v>
      </c>
      <c r="T51" s="79" t="s">
        <v>11</v>
      </c>
      <c r="U51" s="79" t="s">
        <v>11</v>
      </c>
      <c r="V51" s="80" t="s">
        <v>11</v>
      </c>
      <c r="W51" s="91" t="s">
        <v>11</v>
      </c>
    </row>
    <row r="52" spans="1:23" s="29" customFormat="1" ht="11.25" thickBot="1">
      <c r="A52" s="214"/>
      <c r="B52" s="32" t="s">
        <v>77</v>
      </c>
      <c r="C52" s="179">
        <v>1.9</v>
      </c>
      <c r="D52" s="103" t="s">
        <v>11</v>
      </c>
      <c r="E52" s="103" t="s">
        <v>11</v>
      </c>
      <c r="F52" s="105" t="s">
        <v>11</v>
      </c>
      <c r="G52" s="180">
        <v>0.76</v>
      </c>
      <c r="H52" s="103" t="s">
        <v>11</v>
      </c>
      <c r="I52" s="103" t="s">
        <v>11</v>
      </c>
      <c r="J52" s="105" t="s">
        <v>11</v>
      </c>
      <c r="K52" s="181">
        <v>3.2</v>
      </c>
      <c r="L52" s="103" t="s">
        <v>11</v>
      </c>
      <c r="M52" s="103" t="s">
        <v>11</v>
      </c>
      <c r="N52" s="104" t="s">
        <v>11</v>
      </c>
      <c r="O52" s="180">
        <v>2.5</v>
      </c>
      <c r="P52" s="103" t="s">
        <v>11</v>
      </c>
      <c r="Q52" s="103" t="s">
        <v>11</v>
      </c>
      <c r="R52" s="105" t="s">
        <v>11</v>
      </c>
      <c r="S52" s="81" t="s">
        <v>11</v>
      </c>
      <c r="T52" s="82" t="s">
        <v>11</v>
      </c>
      <c r="U52" s="82" t="s">
        <v>11</v>
      </c>
      <c r="V52" s="83" t="s">
        <v>11</v>
      </c>
      <c r="W52" s="105" t="s">
        <v>11</v>
      </c>
    </row>
    <row r="53" spans="1:242" ht="10.5">
      <c r="A53" s="215" t="s">
        <v>51</v>
      </c>
      <c r="B53" s="216"/>
      <c r="C53" s="106" t="s">
        <v>11</v>
      </c>
      <c r="D53" s="107" t="s">
        <v>11</v>
      </c>
      <c r="E53" s="107" t="s">
        <v>11</v>
      </c>
      <c r="F53" s="108" t="s">
        <v>11</v>
      </c>
      <c r="G53" s="109" t="s">
        <v>11</v>
      </c>
      <c r="H53" s="107" t="s">
        <v>11</v>
      </c>
      <c r="I53" s="107" t="s">
        <v>11</v>
      </c>
      <c r="J53" s="110" t="s">
        <v>11</v>
      </c>
      <c r="K53" s="106" t="s">
        <v>11</v>
      </c>
      <c r="L53" s="107" t="s">
        <v>11</v>
      </c>
      <c r="M53" s="107" t="s">
        <v>11</v>
      </c>
      <c r="N53" s="108" t="s">
        <v>11</v>
      </c>
      <c r="O53" s="109" t="s">
        <v>11</v>
      </c>
      <c r="P53" s="107" t="s">
        <v>11</v>
      </c>
      <c r="Q53" s="107" t="s">
        <v>11</v>
      </c>
      <c r="R53" s="110" t="s">
        <v>11</v>
      </c>
      <c r="S53" s="52">
        <f>SUM(S11:S40)</f>
        <v>0.02240616</v>
      </c>
      <c r="T53" s="84">
        <f>SUM(T11:T40)</f>
        <v>0.01543127</v>
      </c>
      <c r="U53" s="84">
        <f>SUM(U11:U40)</f>
        <v>0.04206748</v>
      </c>
      <c r="V53" s="85">
        <f>SUM(V11:V40)</f>
        <v>0.015944710000000004</v>
      </c>
      <c r="W53" s="111" t="s">
        <v>50</v>
      </c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4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</row>
    <row r="54" spans="1:242" ht="11.25" thickBot="1">
      <c r="A54" s="217" t="s">
        <v>45</v>
      </c>
      <c r="B54" s="218"/>
      <c r="C54" s="112" t="s">
        <v>11</v>
      </c>
      <c r="D54" s="113" t="s">
        <v>11</v>
      </c>
      <c r="E54" s="113" t="s">
        <v>11</v>
      </c>
      <c r="F54" s="114" t="s">
        <v>11</v>
      </c>
      <c r="G54" s="115" t="s">
        <v>11</v>
      </c>
      <c r="H54" s="113" t="s">
        <v>11</v>
      </c>
      <c r="I54" s="113" t="s">
        <v>11</v>
      </c>
      <c r="J54" s="116" t="s">
        <v>11</v>
      </c>
      <c r="K54" s="112" t="s">
        <v>11</v>
      </c>
      <c r="L54" s="113" t="s">
        <v>11</v>
      </c>
      <c r="M54" s="113" t="s">
        <v>11</v>
      </c>
      <c r="N54" s="114" t="s">
        <v>11</v>
      </c>
      <c r="O54" s="115" t="s">
        <v>11</v>
      </c>
      <c r="P54" s="113" t="s">
        <v>11</v>
      </c>
      <c r="Q54" s="113" t="s">
        <v>11</v>
      </c>
      <c r="R54" s="116" t="s">
        <v>11</v>
      </c>
      <c r="S54" s="131">
        <v>0.022</v>
      </c>
      <c r="T54" s="132">
        <v>0.015</v>
      </c>
      <c r="U54" s="132">
        <v>0.042</v>
      </c>
      <c r="V54" s="133">
        <v>0.016</v>
      </c>
      <c r="W54" s="134">
        <v>0.024</v>
      </c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4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</row>
    <row r="55" spans="1:242" ht="10.5">
      <c r="A55" s="41"/>
      <c r="B55" s="41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42"/>
      <c r="T55" s="42"/>
      <c r="U55" s="42"/>
      <c r="V55" s="42"/>
      <c r="W55" s="4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4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</row>
    <row r="56" spans="2:242" ht="10.5"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50"/>
      <c r="T56" s="38"/>
      <c r="U56" s="38"/>
      <c r="V56" s="38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4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</row>
    <row r="57" spans="2:104" ht="11.25" thickBot="1">
      <c r="B57" s="36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40"/>
      <c r="T57" s="40"/>
      <c r="U57" s="40"/>
      <c r="V57" s="40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</row>
    <row r="58" spans="1:23" ht="10.5">
      <c r="A58" s="229" t="s">
        <v>0</v>
      </c>
      <c r="B58" s="230"/>
      <c r="C58" s="122" t="s">
        <v>52</v>
      </c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4"/>
      <c r="T58" s="124"/>
      <c r="U58" s="124"/>
      <c r="V58" s="124"/>
      <c r="W58" s="125"/>
    </row>
    <row r="59" spans="1:23" ht="11.25" thickBot="1">
      <c r="A59" s="227" t="s">
        <v>1</v>
      </c>
      <c r="B59" s="231"/>
      <c r="C59" s="126" t="s">
        <v>53</v>
      </c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8"/>
      <c r="R59" s="128"/>
      <c r="S59" s="129"/>
      <c r="T59" s="129"/>
      <c r="U59" s="129"/>
      <c r="V59" s="129"/>
      <c r="W59" s="130"/>
    </row>
    <row r="60" spans="1:23" ht="21" customHeight="1">
      <c r="A60" s="215" t="s">
        <v>2</v>
      </c>
      <c r="B60" s="216"/>
      <c r="C60" s="222" t="s">
        <v>112</v>
      </c>
      <c r="D60" s="223"/>
      <c r="E60" s="223"/>
      <c r="F60" s="223"/>
      <c r="G60" s="219" t="s">
        <v>113</v>
      </c>
      <c r="H60" s="220"/>
      <c r="I60" s="220"/>
      <c r="J60" s="221"/>
      <c r="K60" s="224" t="s">
        <v>114</v>
      </c>
      <c r="L60" s="223"/>
      <c r="M60" s="223"/>
      <c r="N60" s="223"/>
      <c r="O60" s="225" t="s">
        <v>115</v>
      </c>
      <c r="P60" s="223"/>
      <c r="Q60" s="223"/>
      <c r="R60" s="226"/>
      <c r="S60" s="5" t="s">
        <v>3</v>
      </c>
      <c r="T60" s="6" t="s">
        <v>4</v>
      </c>
      <c r="U60" s="6" t="s">
        <v>5</v>
      </c>
      <c r="V60" s="7" t="s">
        <v>6</v>
      </c>
      <c r="W60" s="44" t="s">
        <v>49</v>
      </c>
    </row>
    <row r="61" spans="1:23" ht="24.75" customHeight="1" thickBot="1">
      <c r="A61" s="227" t="s">
        <v>7</v>
      </c>
      <c r="B61" s="228"/>
      <c r="C61" s="8" t="s">
        <v>46</v>
      </c>
      <c r="D61" s="9"/>
      <c r="E61" s="10" t="s">
        <v>8</v>
      </c>
      <c r="F61" s="11" t="s">
        <v>9</v>
      </c>
      <c r="G61" s="12" t="s">
        <v>46</v>
      </c>
      <c r="H61" s="9"/>
      <c r="I61" s="10" t="s">
        <v>8</v>
      </c>
      <c r="J61" s="13" t="s">
        <v>9</v>
      </c>
      <c r="K61" s="14" t="s">
        <v>46</v>
      </c>
      <c r="L61" s="9"/>
      <c r="M61" s="10" t="s">
        <v>8</v>
      </c>
      <c r="N61" s="11" t="s">
        <v>9</v>
      </c>
      <c r="O61" s="12" t="s">
        <v>46</v>
      </c>
      <c r="P61" s="9"/>
      <c r="Q61" s="10" t="s">
        <v>8</v>
      </c>
      <c r="R61" s="13" t="s">
        <v>9</v>
      </c>
      <c r="S61" s="15" t="s">
        <v>47</v>
      </c>
      <c r="T61" s="16" t="s">
        <v>47</v>
      </c>
      <c r="U61" s="16" t="s">
        <v>47</v>
      </c>
      <c r="V61" s="17" t="s">
        <v>47</v>
      </c>
      <c r="W61" s="45" t="s">
        <v>47</v>
      </c>
    </row>
    <row r="62" spans="1:23" ht="10.5" customHeight="1">
      <c r="A62" s="206" t="s">
        <v>78</v>
      </c>
      <c r="B62" s="18" t="s">
        <v>10</v>
      </c>
      <c r="C62" s="135">
        <v>0.22</v>
      </c>
      <c r="D62" s="189" t="s">
        <v>117</v>
      </c>
      <c r="E62" s="136">
        <v>0.003</v>
      </c>
      <c r="F62" s="151">
        <v>0.01</v>
      </c>
      <c r="G62" s="137">
        <v>0.2</v>
      </c>
      <c r="H62" s="189" t="s">
        <v>117</v>
      </c>
      <c r="I62" s="136">
        <v>0.003</v>
      </c>
      <c r="J62" s="151">
        <v>0.01</v>
      </c>
      <c r="K62" s="138">
        <v>0.14</v>
      </c>
      <c r="L62" s="189" t="s">
        <v>117</v>
      </c>
      <c r="M62" s="136">
        <v>0.003</v>
      </c>
      <c r="N62" s="151">
        <v>0.01</v>
      </c>
      <c r="O62" s="203">
        <v>0.05</v>
      </c>
      <c r="P62" s="189" t="s">
        <v>117</v>
      </c>
      <c r="Q62" s="136">
        <v>0.003</v>
      </c>
      <c r="R62" s="151">
        <v>0.01</v>
      </c>
      <c r="S62" s="58" t="s">
        <v>11</v>
      </c>
      <c r="T62" s="59" t="s">
        <v>11</v>
      </c>
      <c r="U62" s="59" t="s">
        <v>11</v>
      </c>
      <c r="V62" s="60" t="s">
        <v>11</v>
      </c>
      <c r="W62" s="86" t="s">
        <v>11</v>
      </c>
    </row>
    <row r="63" spans="1:23" ht="10.5">
      <c r="A63" s="207"/>
      <c r="B63" s="19" t="s">
        <v>12</v>
      </c>
      <c r="C63" s="146">
        <v>0.07</v>
      </c>
      <c r="D63" s="190" t="s">
        <v>117</v>
      </c>
      <c r="E63" s="140">
        <v>0.003</v>
      </c>
      <c r="F63" s="152">
        <v>0.01</v>
      </c>
      <c r="G63" s="141">
        <v>0.061</v>
      </c>
      <c r="H63" s="190" t="s">
        <v>117</v>
      </c>
      <c r="I63" s="140">
        <v>0.003</v>
      </c>
      <c r="J63" s="152">
        <v>0.01</v>
      </c>
      <c r="K63" s="141">
        <v>0.062</v>
      </c>
      <c r="L63" s="190" t="s">
        <v>117</v>
      </c>
      <c r="M63" s="140">
        <v>0.003</v>
      </c>
      <c r="N63" s="152">
        <v>0.01</v>
      </c>
      <c r="O63" s="145">
        <v>0.02</v>
      </c>
      <c r="P63" s="190" t="s">
        <v>117</v>
      </c>
      <c r="Q63" s="140">
        <v>0.003</v>
      </c>
      <c r="R63" s="152">
        <v>0.01</v>
      </c>
      <c r="S63" s="70" t="s">
        <v>11</v>
      </c>
      <c r="T63" s="71" t="s">
        <v>11</v>
      </c>
      <c r="U63" s="71" t="s">
        <v>11</v>
      </c>
      <c r="V63" s="72" t="s">
        <v>11</v>
      </c>
      <c r="W63" s="87" t="s">
        <v>11</v>
      </c>
    </row>
    <row r="64" spans="1:23" ht="10.5">
      <c r="A64" s="207"/>
      <c r="B64" s="20" t="s">
        <v>13</v>
      </c>
      <c r="C64" s="142">
        <v>0.0015</v>
      </c>
      <c r="D64" s="191" t="s">
        <v>15</v>
      </c>
      <c r="E64" s="143">
        <v>0.003</v>
      </c>
      <c r="F64" s="182">
        <v>0.01</v>
      </c>
      <c r="G64" s="144">
        <v>0.0015</v>
      </c>
      <c r="H64" s="191" t="s">
        <v>15</v>
      </c>
      <c r="I64" s="143">
        <v>0.003</v>
      </c>
      <c r="J64" s="182">
        <v>0.01</v>
      </c>
      <c r="K64" s="144">
        <v>0.0015</v>
      </c>
      <c r="L64" s="191" t="s">
        <v>15</v>
      </c>
      <c r="M64" s="143">
        <v>0.003</v>
      </c>
      <c r="N64" s="182">
        <v>0.01</v>
      </c>
      <c r="O64" s="141">
        <v>0.0015</v>
      </c>
      <c r="P64" s="191" t="s">
        <v>15</v>
      </c>
      <c r="Q64" s="143">
        <v>0.003</v>
      </c>
      <c r="R64" s="182">
        <v>0.01</v>
      </c>
      <c r="S64" s="51">
        <f>C64</f>
        <v>0.0015</v>
      </c>
      <c r="T64" s="53">
        <f>G64</f>
        <v>0.0015</v>
      </c>
      <c r="U64" s="53">
        <f>K64</f>
        <v>0.0015</v>
      </c>
      <c r="V64" s="54">
        <f>O64</f>
        <v>0.0015</v>
      </c>
      <c r="W64" s="87" t="s">
        <v>11</v>
      </c>
    </row>
    <row r="65" spans="1:23" ht="10.5">
      <c r="A65" s="207"/>
      <c r="B65" s="20" t="s">
        <v>16</v>
      </c>
      <c r="C65" s="142">
        <v>0.0015</v>
      </c>
      <c r="D65" s="191" t="s">
        <v>15</v>
      </c>
      <c r="E65" s="140">
        <v>0.003</v>
      </c>
      <c r="F65" s="152">
        <v>0.01</v>
      </c>
      <c r="G65" s="141">
        <v>0.0015</v>
      </c>
      <c r="H65" s="194" t="s">
        <v>15</v>
      </c>
      <c r="I65" s="140">
        <v>0.003</v>
      </c>
      <c r="J65" s="152">
        <v>0.01</v>
      </c>
      <c r="K65" s="141">
        <v>0.0015</v>
      </c>
      <c r="L65" s="191" t="s">
        <v>15</v>
      </c>
      <c r="M65" s="140">
        <v>0.003</v>
      </c>
      <c r="N65" s="152">
        <v>0.01</v>
      </c>
      <c r="O65" s="141">
        <v>0.0015</v>
      </c>
      <c r="P65" s="193" t="s">
        <v>15</v>
      </c>
      <c r="Q65" s="140">
        <v>0.003</v>
      </c>
      <c r="R65" s="152">
        <v>0.01</v>
      </c>
      <c r="S65" s="51">
        <f>C65</f>
        <v>0.0015</v>
      </c>
      <c r="T65" s="53">
        <f>G65</f>
        <v>0.0015</v>
      </c>
      <c r="U65" s="53">
        <f>K65</f>
        <v>0.0015</v>
      </c>
      <c r="V65" s="54">
        <f>O65</f>
        <v>0.0015</v>
      </c>
      <c r="W65" s="87" t="s">
        <v>11</v>
      </c>
    </row>
    <row r="66" spans="1:23" ht="10.5">
      <c r="A66" s="207"/>
      <c r="B66" s="19" t="s">
        <v>17</v>
      </c>
      <c r="C66" s="142">
        <v>0.003</v>
      </c>
      <c r="D66" s="191" t="s">
        <v>15</v>
      </c>
      <c r="E66" s="140">
        <v>0.006</v>
      </c>
      <c r="F66" s="152">
        <v>0.02</v>
      </c>
      <c r="G66" s="141">
        <v>0.003</v>
      </c>
      <c r="H66" s="191" t="s">
        <v>15</v>
      </c>
      <c r="I66" s="140">
        <v>0.006</v>
      </c>
      <c r="J66" s="152">
        <v>0.02</v>
      </c>
      <c r="K66" s="141">
        <v>0.003</v>
      </c>
      <c r="L66" s="191" t="s">
        <v>15</v>
      </c>
      <c r="M66" s="140">
        <v>0.006</v>
      </c>
      <c r="N66" s="152">
        <v>0.02</v>
      </c>
      <c r="O66" s="141">
        <v>0.003</v>
      </c>
      <c r="P66" s="194" t="s">
        <v>15</v>
      </c>
      <c r="Q66" s="140">
        <v>0.006</v>
      </c>
      <c r="R66" s="152">
        <v>0.02</v>
      </c>
      <c r="S66" s="51">
        <f>C66*0.1</f>
        <v>0.00030000000000000003</v>
      </c>
      <c r="T66" s="53">
        <f>G66*0.1</f>
        <v>0.00030000000000000003</v>
      </c>
      <c r="U66" s="53">
        <f>K66*0.1</f>
        <v>0.00030000000000000003</v>
      </c>
      <c r="V66" s="54">
        <f>O66*0.1</f>
        <v>0.00030000000000000003</v>
      </c>
      <c r="W66" s="87" t="s">
        <v>11</v>
      </c>
    </row>
    <row r="67" spans="1:23" ht="10.5">
      <c r="A67" s="207"/>
      <c r="B67" s="19" t="s">
        <v>18</v>
      </c>
      <c r="C67" s="142">
        <v>0.003</v>
      </c>
      <c r="D67" s="191" t="s">
        <v>15</v>
      </c>
      <c r="E67" s="140">
        <v>0.006</v>
      </c>
      <c r="F67" s="152">
        <v>0.02</v>
      </c>
      <c r="G67" s="141">
        <v>0.003</v>
      </c>
      <c r="H67" s="191" t="s">
        <v>15</v>
      </c>
      <c r="I67" s="140">
        <v>0.006</v>
      </c>
      <c r="J67" s="152">
        <v>0.02</v>
      </c>
      <c r="K67" s="141">
        <v>0.003</v>
      </c>
      <c r="L67" s="191" t="s">
        <v>15</v>
      </c>
      <c r="M67" s="140">
        <v>0.006</v>
      </c>
      <c r="N67" s="152">
        <v>0.02</v>
      </c>
      <c r="O67" s="145">
        <v>0.003</v>
      </c>
      <c r="P67" s="193" t="s">
        <v>15</v>
      </c>
      <c r="Q67" s="140">
        <v>0.006</v>
      </c>
      <c r="R67" s="152">
        <v>0.02</v>
      </c>
      <c r="S67" s="51">
        <f>C67*0.1</f>
        <v>0.00030000000000000003</v>
      </c>
      <c r="T67" s="53">
        <f>G67*0.1</f>
        <v>0.00030000000000000003</v>
      </c>
      <c r="U67" s="53">
        <f>K67*0.1</f>
        <v>0.00030000000000000003</v>
      </c>
      <c r="V67" s="54">
        <f>O67*0.1</f>
        <v>0.00030000000000000003</v>
      </c>
      <c r="W67" s="88" t="s">
        <v>11</v>
      </c>
    </row>
    <row r="68" spans="1:23" ht="10.5">
      <c r="A68" s="207"/>
      <c r="B68" s="20" t="s">
        <v>58</v>
      </c>
      <c r="C68" s="142">
        <v>0.003</v>
      </c>
      <c r="D68" s="191" t="s">
        <v>15</v>
      </c>
      <c r="E68" s="140">
        <v>0.006</v>
      </c>
      <c r="F68" s="152">
        <v>0.02</v>
      </c>
      <c r="G68" s="141">
        <v>0.003</v>
      </c>
      <c r="H68" s="191" t="s">
        <v>15</v>
      </c>
      <c r="I68" s="140">
        <v>0.006</v>
      </c>
      <c r="J68" s="152">
        <v>0.02</v>
      </c>
      <c r="K68" s="141">
        <v>0.003</v>
      </c>
      <c r="L68" s="191" t="s">
        <v>15</v>
      </c>
      <c r="M68" s="140">
        <v>0.006</v>
      </c>
      <c r="N68" s="152">
        <v>0.02</v>
      </c>
      <c r="O68" s="141">
        <v>0.003</v>
      </c>
      <c r="P68" s="194" t="s">
        <v>15</v>
      </c>
      <c r="Q68" s="140">
        <v>0.006</v>
      </c>
      <c r="R68" s="152">
        <v>0.02</v>
      </c>
      <c r="S68" s="51">
        <f>C68*0.1</f>
        <v>0.00030000000000000003</v>
      </c>
      <c r="T68" s="53">
        <f>G68*0.1</f>
        <v>0.00030000000000000003</v>
      </c>
      <c r="U68" s="53">
        <f>K68*0.1</f>
        <v>0.00030000000000000003</v>
      </c>
      <c r="V68" s="54">
        <f>O68*0.1</f>
        <v>0.00030000000000000003</v>
      </c>
      <c r="W68" s="89" t="s">
        <v>59</v>
      </c>
    </row>
    <row r="69" spans="1:23" ht="10.5">
      <c r="A69" s="207"/>
      <c r="B69" s="19" t="s">
        <v>19</v>
      </c>
      <c r="C69" s="146">
        <v>0.042</v>
      </c>
      <c r="D69" s="190" t="s">
        <v>117</v>
      </c>
      <c r="E69" s="140">
        <v>0.006</v>
      </c>
      <c r="F69" s="152">
        <v>0.02</v>
      </c>
      <c r="G69" s="145">
        <v>0.07</v>
      </c>
      <c r="H69" s="196" t="s">
        <v>117</v>
      </c>
      <c r="I69" s="140">
        <v>0.006</v>
      </c>
      <c r="J69" s="152">
        <v>0.02</v>
      </c>
      <c r="K69" s="141">
        <v>0.081</v>
      </c>
      <c r="L69" s="190" t="s">
        <v>117</v>
      </c>
      <c r="M69" s="140">
        <v>0.006</v>
      </c>
      <c r="N69" s="152">
        <v>0.02</v>
      </c>
      <c r="O69" s="141">
        <v>0.033</v>
      </c>
      <c r="P69" s="190" t="s">
        <v>117</v>
      </c>
      <c r="Q69" s="140">
        <v>0.006</v>
      </c>
      <c r="R69" s="152">
        <v>0.02</v>
      </c>
      <c r="S69" s="51">
        <f>C69*0.01</f>
        <v>0.00042</v>
      </c>
      <c r="T69" s="53">
        <f>G69*0.01</f>
        <v>0.0007000000000000001</v>
      </c>
      <c r="U69" s="53">
        <f>K69*0.01</f>
        <v>0.0008100000000000001</v>
      </c>
      <c r="V69" s="54">
        <f>O69*0.01</f>
        <v>0.00033</v>
      </c>
      <c r="W69" s="89" t="s">
        <v>59</v>
      </c>
    </row>
    <row r="70" spans="1:23" ht="11.25" thickBot="1">
      <c r="A70" s="208"/>
      <c r="B70" s="21" t="s">
        <v>20</v>
      </c>
      <c r="C70" s="147">
        <v>0.23</v>
      </c>
      <c r="D70" s="192" t="s">
        <v>117</v>
      </c>
      <c r="E70" s="148">
        <v>0.02</v>
      </c>
      <c r="F70" s="149">
        <v>0.05</v>
      </c>
      <c r="G70" s="150">
        <v>0.52</v>
      </c>
      <c r="H70" s="197" t="s">
        <v>117</v>
      </c>
      <c r="I70" s="148">
        <v>0.02</v>
      </c>
      <c r="J70" s="149">
        <v>0.05</v>
      </c>
      <c r="K70" s="155">
        <v>0.8</v>
      </c>
      <c r="L70" s="200" t="s">
        <v>117</v>
      </c>
      <c r="M70" s="148">
        <v>0.02</v>
      </c>
      <c r="N70" s="149">
        <v>0.05</v>
      </c>
      <c r="O70" s="150">
        <v>0.38</v>
      </c>
      <c r="P70" s="200" t="s">
        <v>117</v>
      </c>
      <c r="Q70" s="148">
        <v>0.02</v>
      </c>
      <c r="R70" s="149">
        <v>0.05</v>
      </c>
      <c r="S70" s="55">
        <f>C70*0.0003</f>
        <v>6.9E-05</v>
      </c>
      <c r="T70" s="56">
        <f>G70*0.0003</f>
        <v>0.000156</v>
      </c>
      <c r="U70" s="56">
        <f>K70*0.0003</f>
        <v>0.00023999999999999998</v>
      </c>
      <c r="V70" s="57">
        <f>O70*0.0003</f>
        <v>0.00011399999999999999</v>
      </c>
      <c r="W70" s="90" t="s">
        <v>59</v>
      </c>
    </row>
    <row r="71" spans="1:23" ht="10.5" customHeight="1">
      <c r="A71" s="206" t="s">
        <v>79</v>
      </c>
      <c r="B71" s="22" t="s">
        <v>21</v>
      </c>
      <c r="C71" s="135">
        <v>0.013</v>
      </c>
      <c r="D71" s="189" t="s">
        <v>117</v>
      </c>
      <c r="E71" s="136">
        <v>0.003</v>
      </c>
      <c r="F71" s="151">
        <v>0.01</v>
      </c>
      <c r="G71" s="203">
        <v>0.01</v>
      </c>
      <c r="H71" s="198" t="s">
        <v>117</v>
      </c>
      <c r="I71" s="136">
        <v>0.003</v>
      </c>
      <c r="J71" s="151">
        <v>0.01</v>
      </c>
      <c r="K71" s="203">
        <v>0.02</v>
      </c>
      <c r="L71" s="189" t="s">
        <v>117</v>
      </c>
      <c r="M71" s="136">
        <v>0.003</v>
      </c>
      <c r="N71" s="151">
        <v>0.01</v>
      </c>
      <c r="O71" s="138">
        <v>0.015</v>
      </c>
      <c r="P71" s="189" t="s">
        <v>117</v>
      </c>
      <c r="Q71" s="136">
        <v>0.003</v>
      </c>
      <c r="R71" s="151">
        <v>0.01</v>
      </c>
      <c r="S71" s="58" t="s">
        <v>11</v>
      </c>
      <c r="T71" s="59" t="s">
        <v>11</v>
      </c>
      <c r="U71" s="59" t="s">
        <v>11</v>
      </c>
      <c r="V71" s="60" t="s">
        <v>11</v>
      </c>
      <c r="W71" s="86" t="s">
        <v>11</v>
      </c>
    </row>
    <row r="72" spans="1:23" ht="10.5">
      <c r="A72" s="207"/>
      <c r="B72" s="19" t="s">
        <v>22</v>
      </c>
      <c r="C72" s="139">
        <v>0.0015</v>
      </c>
      <c r="D72" s="193" t="s">
        <v>15</v>
      </c>
      <c r="E72" s="140">
        <v>0.003</v>
      </c>
      <c r="F72" s="152">
        <v>0.01</v>
      </c>
      <c r="G72" s="161">
        <v>0.0015</v>
      </c>
      <c r="H72" s="199" t="s">
        <v>15</v>
      </c>
      <c r="I72" s="140">
        <v>0.003</v>
      </c>
      <c r="J72" s="152">
        <v>0.01</v>
      </c>
      <c r="K72" s="141">
        <v>0.0015</v>
      </c>
      <c r="L72" s="190" t="s">
        <v>15</v>
      </c>
      <c r="M72" s="140">
        <v>0.003</v>
      </c>
      <c r="N72" s="152">
        <v>0.01</v>
      </c>
      <c r="O72" s="141">
        <v>0.008</v>
      </c>
      <c r="P72" s="190" t="s">
        <v>14</v>
      </c>
      <c r="Q72" s="140">
        <v>0.003</v>
      </c>
      <c r="R72" s="152">
        <v>0.01</v>
      </c>
      <c r="S72" s="51">
        <f>C72*0.1</f>
        <v>0.00015000000000000001</v>
      </c>
      <c r="T72" s="53">
        <f>G72*0.1</f>
        <v>0.00015000000000000001</v>
      </c>
      <c r="U72" s="53">
        <f>K72*0.1</f>
        <v>0.00015000000000000001</v>
      </c>
      <c r="V72" s="54">
        <f>O72*0.1</f>
        <v>0.0008</v>
      </c>
      <c r="W72" s="87" t="s">
        <v>11</v>
      </c>
    </row>
    <row r="73" spans="1:23" ht="10.5">
      <c r="A73" s="207"/>
      <c r="B73" s="23" t="s">
        <v>23</v>
      </c>
      <c r="C73" s="146">
        <v>0.018</v>
      </c>
      <c r="D73" s="190" t="s">
        <v>117</v>
      </c>
      <c r="E73" s="140">
        <v>0.003</v>
      </c>
      <c r="F73" s="152">
        <v>0.01</v>
      </c>
      <c r="G73" s="141">
        <v>0.013</v>
      </c>
      <c r="H73" s="190" t="s">
        <v>117</v>
      </c>
      <c r="I73" s="140">
        <v>0.003</v>
      </c>
      <c r="J73" s="152">
        <v>0.01</v>
      </c>
      <c r="K73" s="141">
        <v>0.015</v>
      </c>
      <c r="L73" s="190" t="s">
        <v>117</v>
      </c>
      <c r="M73" s="140">
        <v>0.003</v>
      </c>
      <c r="N73" s="152">
        <v>0.01</v>
      </c>
      <c r="O73" s="145">
        <v>0.01</v>
      </c>
      <c r="P73" s="190" t="s">
        <v>117</v>
      </c>
      <c r="Q73" s="153">
        <v>0.003</v>
      </c>
      <c r="R73" s="152">
        <v>0.01</v>
      </c>
      <c r="S73" s="51">
        <f>C73*0.03</f>
        <v>0.0005399999999999999</v>
      </c>
      <c r="T73" s="53">
        <f>G73*0.03</f>
        <v>0.00039</v>
      </c>
      <c r="U73" s="53">
        <f>K73*0.03</f>
        <v>0.00045</v>
      </c>
      <c r="V73" s="54">
        <f>O73*0.03</f>
        <v>0.0003</v>
      </c>
      <c r="W73" s="87" t="s">
        <v>11</v>
      </c>
    </row>
    <row r="74" spans="1:23" ht="10.5">
      <c r="A74" s="207"/>
      <c r="B74" s="23" t="s">
        <v>24</v>
      </c>
      <c r="C74" s="146">
        <v>0.013</v>
      </c>
      <c r="D74" s="193" t="s">
        <v>117</v>
      </c>
      <c r="E74" s="140">
        <v>0.003</v>
      </c>
      <c r="F74" s="152">
        <v>0.01</v>
      </c>
      <c r="G74" s="141">
        <v>0.011</v>
      </c>
      <c r="H74" s="194" t="s">
        <v>117</v>
      </c>
      <c r="I74" s="140">
        <v>0.003</v>
      </c>
      <c r="J74" s="152">
        <v>0.01</v>
      </c>
      <c r="K74" s="141">
        <v>0.0015</v>
      </c>
      <c r="L74" s="190" t="s">
        <v>15</v>
      </c>
      <c r="M74" s="140">
        <v>0.003</v>
      </c>
      <c r="N74" s="152">
        <v>0.01</v>
      </c>
      <c r="O74" s="141">
        <v>0.013</v>
      </c>
      <c r="P74" s="190" t="s">
        <v>117</v>
      </c>
      <c r="Q74" s="140">
        <v>0.003</v>
      </c>
      <c r="R74" s="152">
        <v>0.01</v>
      </c>
      <c r="S74" s="51">
        <f>C74*0.3</f>
        <v>0.0039</v>
      </c>
      <c r="T74" s="53">
        <f>G74*0.3</f>
        <v>0.0032999999999999995</v>
      </c>
      <c r="U74" s="53">
        <f>K74*0.3</f>
        <v>0.00045</v>
      </c>
      <c r="V74" s="54">
        <f>O74*0.3</f>
        <v>0.0039</v>
      </c>
      <c r="W74" s="87" t="s">
        <v>11</v>
      </c>
    </row>
    <row r="75" spans="1:23" ht="10.5">
      <c r="A75" s="207"/>
      <c r="B75" s="23" t="s">
        <v>25</v>
      </c>
      <c r="C75" s="139">
        <v>0.003</v>
      </c>
      <c r="D75" s="193" t="s">
        <v>15</v>
      </c>
      <c r="E75" s="140">
        <v>0.006</v>
      </c>
      <c r="F75" s="152">
        <v>0.02</v>
      </c>
      <c r="G75" s="141">
        <v>0.003</v>
      </c>
      <c r="H75" s="191" t="s">
        <v>15</v>
      </c>
      <c r="I75" s="140">
        <v>0.006</v>
      </c>
      <c r="J75" s="152">
        <v>0.02</v>
      </c>
      <c r="K75" s="141">
        <v>0.016</v>
      </c>
      <c r="L75" s="190" t="s">
        <v>14</v>
      </c>
      <c r="M75" s="140">
        <v>0.006</v>
      </c>
      <c r="N75" s="152">
        <v>0.02</v>
      </c>
      <c r="O75" s="141">
        <v>0.016</v>
      </c>
      <c r="P75" s="190" t="s">
        <v>14</v>
      </c>
      <c r="Q75" s="140">
        <v>0.006</v>
      </c>
      <c r="R75" s="152">
        <v>0.02</v>
      </c>
      <c r="S75" s="51">
        <f>C75*0.1</f>
        <v>0.00030000000000000003</v>
      </c>
      <c r="T75" s="53">
        <f>G75*0.1</f>
        <v>0.00030000000000000003</v>
      </c>
      <c r="U75" s="53">
        <f>K75*0.1</f>
        <v>0.0016</v>
      </c>
      <c r="V75" s="54">
        <f>O75*0.1</f>
        <v>0.0016</v>
      </c>
      <c r="W75" s="91" t="s">
        <v>11</v>
      </c>
    </row>
    <row r="76" spans="1:23" ht="10.5">
      <c r="A76" s="207"/>
      <c r="B76" s="23" t="s">
        <v>26</v>
      </c>
      <c r="C76" s="139">
        <v>0.003</v>
      </c>
      <c r="D76" s="194" t="s">
        <v>15</v>
      </c>
      <c r="E76" s="140">
        <v>0.006</v>
      </c>
      <c r="F76" s="152">
        <v>0.02</v>
      </c>
      <c r="G76" s="141">
        <v>0.012</v>
      </c>
      <c r="H76" s="191" t="s">
        <v>14</v>
      </c>
      <c r="I76" s="140">
        <v>0.006</v>
      </c>
      <c r="J76" s="152">
        <v>0.02</v>
      </c>
      <c r="K76" s="141">
        <v>0.003</v>
      </c>
      <c r="L76" s="190" t="s">
        <v>15</v>
      </c>
      <c r="M76" s="140">
        <v>0.006</v>
      </c>
      <c r="N76" s="152">
        <v>0.02</v>
      </c>
      <c r="O76" s="141">
        <v>0.003</v>
      </c>
      <c r="P76" s="190" t="s">
        <v>15</v>
      </c>
      <c r="Q76" s="140">
        <v>0.006</v>
      </c>
      <c r="R76" s="152">
        <v>0.02</v>
      </c>
      <c r="S76" s="51">
        <f>C76*0.1</f>
        <v>0.00030000000000000003</v>
      </c>
      <c r="T76" s="53">
        <f>G76*0.1</f>
        <v>0.0012000000000000001</v>
      </c>
      <c r="U76" s="53">
        <f>K76*0.1</f>
        <v>0.00030000000000000003</v>
      </c>
      <c r="V76" s="54">
        <f>O76*0.1</f>
        <v>0.00030000000000000003</v>
      </c>
      <c r="W76" s="88" t="s">
        <v>11</v>
      </c>
    </row>
    <row r="77" spans="1:23" ht="10.5">
      <c r="A77" s="207"/>
      <c r="B77" s="23" t="s">
        <v>27</v>
      </c>
      <c r="C77" s="142">
        <v>0.003</v>
      </c>
      <c r="D77" s="191" t="s">
        <v>15</v>
      </c>
      <c r="E77" s="140">
        <v>0.006</v>
      </c>
      <c r="F77" s="152">
        <v>0.02</v>
      </c>
      <c r="G77" s="141">
        <v>0.003</v>
      </c>
      <c r="H77" s="191" t="s">
        <v>15</v>
      </c>
      <c r="I77" s="140">
        <v>0.006</v>
      </c>
      <c r="J77" s="152">
        <v>0.02</v>
      </c>
      <c r="K77" s="141">
        <v>0.003</v>
      </c>
      <c r="L77" s="191" t="s">
        <v>15</v>
      </c>
      <c r="M77" s="140">
        <v>0.006</v>
      </c>
      <c r="N77" s="152">
        <v>0.02</v>
      </c>
      <c r="O77" s="141">
        <v>0.003</v>
      </c>
      <c r="P77" s="194" t="s">
        <v>15</v>
      </c>
      <c r="Q77" s="140">
        <v>0.006</v>
      </c>
      <c r="R77" s="152">
        <v>0.02</v>
      </c>
      <c r="S77" s="51">
        <f>C77*0.1</f>
        <v>0.00030000000000000003</v>
      </c>
      <c r="T77" s="53">
        <f>G77*0.1</f>
        <v>0.00030000000000000003</v>
      </c>
      <c r="U77" s="53">
        <f>K77*0.1</f>
        <v>0.00030000000000000003</v>
      </c>
      <c r="V77" s="54">
        <f>O77*0.1</f>
        <v>0.00030000000000000003</v>
      </c>
      <c r="W77" s="89" t="s">
        <v>59</v>
      </c>
    </row>
    <row r="78" spans="1:23" ht="10.5">
      <c r="A78" s="207"/>
      <c r="B78" s="23" t="s">
        <v>28</v>
      </c>
      <c r="C78" s="139">
        <v>0.003</v>
      </c>
      <c r="D78" s="193" t="s">
        <v>15</v>
      </c>
      <c r="E78" s="140">
        <v>0.006</v>
      </c>
      <c r="F78" s="152">
        <v>0.02</v>
      </c>
      <c r="G78" s="145">
        <v>0.011</v>
      </c>
      <c r="H78" s="194" t="s">
        <v>14</v>
      </c>
      <c r="I78" s="140">
        <v>0.006</v>
      </c>
      <c r="J78" s="152">
        <v>0.02</v>
      </c>
      <c r="K78" s="145">
        <v>0.003</v>
      </c>
      <c r="L78" s="190" t="s">
        <v>15</v>
      </c>
      <c r="M78" s="140">
        <v>0.006</v>
      </c>
      <c r="N78" s="152">
        <v>0.02</v>
      </c>
      <c r="O78" s="141">
        <v>0.011</v>
      </c>
      <c r="P78" s="190" t="s">
        <v>14</v>
      </c>
      <c r="Q78" s="140">
        <v>0.006</v>
      </c>
      <c r="R78" s="152">
        <v>0.02</v>
      </c>
      <c r="S78" s="51">
        <f>C78*0.1</f>
        <v>0.00030000000000000003</v>
      </c>
      <c r="T78" s="53">
        <f>G78*0.1</f>
        <v>0.0011</v>
      </c>
      <c r="U78" s="53">
        <f>K78*0.1</f>
        <v>0.00030000000000000003</v>
      </c>
      <c r="V78" s="54">
        <f>O78*0.1</f>
        <v>0.0011</v>
      </c>
      <c r="W78" s="89" t="s">
        <v>59</v>
      </c>
    </row>
    <row r="79" spans="1:23" ht="10.5">
      <c r="A79" s="207"/>
      <c r="B79" s="23" t="s">
        <v>29</v>
      </c>
      <c r="C79" s="139">
        <v>0.047</v>
      </c>
      <c r="D79" s="190" t="s">
        <v>117</v>
      </c>
      <c r="E79" s="140">
        <v>0.006</v>
      </c>
      <c r="F79" s="152">
        <v>0.02</v>
      </c>
      <c r="G79" s="145">
        <v>0.042</v>
      </c>
      <c r="H79" s="190" t="s">
        <v>117</v>
      </c>
      <c r="I79" s="140">
        <v>0.006</v>
      </c>
      <c r="J79" s="152">
        <v>0.02</v>
      </c>
      <c r="K79" s="162">
        <v>0.1</v>
      </c>
      <c r="L79" s="190" t="s">
        <v>117</v>
      </c>
      <c r="M79" s="140">
        <v>0.006</v>
      </c>
      <c r="N79" s="152">
        <v>0.02</v>
      </c>
      <c r="O79" s="141">
        <v>0.062</v>
      </c>
      <c r="P79" s="190" t="s">
        <v>117</v>
      </c>
      <c r="Q79" s="140">
        <v>0.006</v>
      </c>
      <c r="R79" s="152">
        <v>0.02</v>
      </c>
      <c r="S79" s="51">
        <f>C79*0.01</f>
        <v>0.00047</v>
      </c>
      <c r="T79" s="53">
        <f>G79*0.01</f>
        <v>0.00042</v>
      </c>
      <c r="U79" s="53">
        <f>K79*0.01</f>
        <v>0.001</v>
      </c>
      <c r="V79" s="54">
        <f>O79*0.01</f>
        <v>0.00062</v>
      </c>
      <c r="W79" s="89" t="s">
        <v>59</v>
      </c>
    </row>
    <row r="80" spans="1:23" ht="10.5">
      <c r="A80" s="207"/>
      <c r="B80" s="23" t="s">
        <v>30</v>
      </c>
      <c r="C80" s="139">
        <v>0.003</v>
      </c>
      <c r="D80" s="194" t="s">
        <v>15</v>
      </c>
      <c r="E80" s="140">
        <v>0.006</v>
      </c>
      <c r="F80" s="152">
        <v>0.02</v>
      </c>
      <c r="G80" s="141">
        <v>0.003</v>
      </c>
      <c r="H80" s="196" t="s">
        <v>15</v>
      </c>
      <c r="I80" s="140">
        <v>0.006</v>
      </c>
      <c r="J80" s="152">
        <v>0.02</v>
      </c>
      <c r="K80" s="145">
        <v>0.018</v>
      </c>
      <c r="L80" s="194" t="s">
        <v>14</v>
      </c>
      <c r="M80" s="140">
        <v>0.006</v>
      </c>
      <c r="N80" s="152">
        <v>0.02</v>
      </c>
      <c r="O80" s="141">
        <v>0.009</v>
      </c>
      <c r="P80" s="193" t="s">
        <v>14</v>
      </c>
      <c r="Q80" s="140">
        <v>0.006</v>
      </c>
      <c r="R80" s="152">
        <v>0.02</v>
      </c>
      <c r="S80" s="51">
        <f>C80*0.01</f>
        <v>3E-05</v>
      </c>
      <c r="T80" s="53">
        <f>G80*0.01</f>
        <v>3E-05</v>
      </c>
      <c r="U80" s="53">
        <f>K80*0.01</f>
        <v>0.00017999999999999998</v>
      </c>
      <c r="V80" s="54">
        <f>O80*0.01</f>
        <v>8.999999999999999E-05</v>
      </c>
      <c r="W80" s="89" t="s">
        <v>59</v>
      </c>
    </row>
    <row r="81" spans="1:23" ht="11.25" thickBot="1">
      <c r="A81" s="208"/>
      <c r="B81" s="154" t="s">
        <v>80</v>
      </c>
      <c r="C81" s="147">
        <v>0.19</v>
      </c>
      <c r="D81" s="192" t="s">
        <v>117</v>
      </c>
      <c r="E81" s="148">
        <v>0.02</v>
      </c>
      <c r="F81" s="149">
        <v>0.05</v>
      </c>
      <c r="G81" s="155">
        <v>0.19</v>
      </c>
      <c r="H81" s="197" t="s">
        <v>117</v>
      </c>
      <c r="I81" s="148">
        <v>0.02</v>
      </c>
      <c r="J81" s="149">
        <v>0.05</v>
      </c>
      <c r="K81" s="150">
        <v>0.52</v>
      </c>
      <c r="L81" s="200" t="s">
        <v>117</v>
      </c>
      <c r="M81" s="148">
        <v>0.02</v>
      </c>
      <c r="N81" s="149">
        <v>0.05</v>
      </c>
      <c r="O81" s="150">
        <v>0.27</v>
      </c>
      <c r="P81" s="200" t="s">
        <v>117</v>
      </c>
      <c r="Q81" s="148">
        <v>0.02</v>
      </c>
      <c r="R81" s="149">
        <v>0.05</v>
      </c>
      <c r="S81" s="55">
        <f>C81*0.0003</f>
        <v>5.6999999999999996E-05</v>
      </c>
      <c r="T81" s="56">
        <f>G81*0.0003</f>
        <v>5.6999999999999996E-05</v>
      </c>
      <c r="U81" s="56">
        <f>K81*0.0003</f>
        <v>0.000156</v>
      </c>
      <c r="V81" s="57">
        <f>O81*0.0003</f>
        <v>8.1E-05</v>
      </c>
      <c r="W81" s="92" t="s">
        <v>59</v>
      </c>
    </row>
    <row r="82" spans="1:23" ht="10.5" customHeight="1">
      <c r="A82" s="206" t="s">
        <v>81</v>
      </c>
      <c r="B82" s="24" t="s">
        <v>31</v>
      </c>
      <c r="C82" s="139">
        <v>0.021</v>
      </c>
      <c r="D82" s="190" t="s">
        <v>117</v>
      </c>
      <c r="E82" s="140">
        <v>0.006</v>
      </c>
      <c r="F82" s="152">
        <v>0.02</v>
      </c>
      <c r="G82" s="141">
        <v>0.018</v>
      </c>
      <c r="H82" s="190" t="s">
        <v>14</v>
      </c>
      <c r="I82" s="140">
        <v>0.006</v>
      </c>
      <c r="J82" s="152">
        <v>0.02</v>
      </c>
      <c r="K82" s="141">
        <v>0.016</v>
      </c>
      <c r="L82" s="190" t="s">
        <v>14</v>
      </c>
      <c r="M82" s="140">
        <v>0.006</v>
      </c>
      <c r="N82" s="152">
        <v>0.02</v>
      </c>
      <c r="O82" s="141">
        <v>0.008</v>
      </c>
      <c r="P82" s="190" t="s">
        <v>14</v>
      </c>
      <c r="Q82" s="140">
        <v>0.006</v>
      </c>
      <c r="R82" s="152">
        <v>0.02</v>
      </c>
      <c r="S82" s="61">
        <f>C82*0.0003</f>
        <v>6.3E-06</v>
      </c>
      <c r="T82" s="62">
        <f>G82*0.0003</f>
        <v>5.399999999999999E-06</v>
      </c>
      <c r="U82" s="62">
        <f>K82*0.0003</f>
        <v>4.8E-06</v>
      </c>
      <c r="V82" s="63">
        <f>O82*0.0003</f>
        <v>2.4E-06</v>
      </c>
      <c r="W82" s="86" t="s">
        <v>11</v>
      </c>
    </row>
    <row r="83" spans="1:23" ht="10.5">
      <c r="A83" s="207"/>
      <c r="B83" s="25" t="s">
        <v>32</v>
      </c>
      <c r="C83" s="156">
        <v>0.11</v>
      </c>
      <c r="D83" s="195" t="s">
        <v>117</v>
      </c>
      <c r="E83" s="157">
        <v>0.006</v>
      </c>
      <c r="F83" s="159">
        <v>0.02</v>
      </c>
      <c r="G83" s="158">
        <v>0.27</v>
      </c>
      <c r="H83" s="195" t="s">
        <v>117</v>
      </c>
      <c r="I83" s="157">
        <v>0.006</v>
      </c>
      <c r="J83" s="159">
        <v>0.02</v>
      </c>
      <c r="K83" s="160">
        <v>0.2</v>
      </c>
      <c r="L83" s="195" t="s">
        <v>117</v>
      </c>
      <c r="M83" s="157">
        <v>0.006</v>
      </c>
      <c r="N83" s="159">
        <v>0.02</v>
      </c>
      <c r="O83" s="158">
        <v>0.043</v>
      </c>
      <c r="P83" s="195" t="s">
        <v>117</v>
      </c>
      <c r="Q83" s="157">
        <v>0.006</v>
      </c>
      <c r="R83" s="159">
        <v>0.02</v>
      </c>
      <c r="S83" s="61">
        <f>C83*0.0001</f>
        <v>1.1000000000000001E-05</v>
      </c>
      <c r="T83" s="62">
        <f>G83*0.0001</f>
        <v>2.7000000000000002E-05</v>
      </c>
      <c r="U83" s="62">
        <f>K83*0.0001</f>
        <v>2E-05</v>
      </c>
      <c r="V83" s="63">
        <f>O83*0.0001</f>
        <v>4.2999999999999995E-06</v>
      </c>
      <c r="W83" s="87" t="s">
        <v>11</v>
      </c>
    </row>
    <row r="84" spans="1:23" ht="10.5">
      <c r="A84" s="207"/>
      <c r="B84" s="24" t="s">
        <v>33</v>
      </c>
      <c r="C84" s="139">
        <v>0.019</v>
      </c>
      <c r="D84" s="190" t="s">
        <v>14</v>
      </c>
      <c r="E84" s="140">
        <v>0.006</v>
      </c>
      <c r="F84" s="152">
        <v>0.02</v>
      </c>
      <c r="G84" s="145">
        <v>0.021</v>
      </c>
      <c r="H84" s="190" t="s">
        <v>117</v>
      </c>
      <c r="I84" s="140">
        <v>0.006</v>
      </c>
      <c r="J84" s="152">
        <v>0.02</v>
      </c>
      <c r="K84" s="161">
        <v>0.016</v>
      </c>
      <c r="L84" s="190" t="s">
        <v>14</v>
      </c>
      <c r="M84" s="140">
        <v>0.006</v>
      </c>
      <c r="N84" s="152">
        <v>0.02</v>
      </c>
      <c r="O84" s="145">
        <v>0.01</v>
      </c>
      <c r="P84" s="190" t="s">
        <v>14</v>
      </c>
      <c r="Q84" s="140">
        <v>0.006</v>
      </c>
      <c r="R84" s="152">
        <v>0.02</v>
      </c>
      <c r="S84" s="51">
        <f>C84*0.1</f>
        <v>0.0019</v>
      </c>
      <c r="T84" s="53">
        <f>G84*0.1</f>
        <v>0.0021000000000000003</v>
      </c>
      <c r="U84" s="62">
        <f>K84*0.1</f>
        <v>0.0016</v>
      </c>
      <c r="V84" s="63">
        <f>O84*0.1</f>
        <v>0.001</v>
      </c>
      <c r="W84" s="87" t="s">
        <v>11</v>
      </c>
    </row>
    <row r="85" spans="1:23" ht="10.5">
      <c r="A85" s="207"/>
      <c r="B85" s="24" t="s">
        <v>34</v>
      </c>
      <c r="C85" s="139">
        <v>0.003</v>
      </c>
      <c r="D85" s="194" t="s">
        <v>15</v>
      </c>
      <c r="E85" s="140">
        <v>0.006</v>
      </c>
      <c r="F85" s="152">
        <v>0.02</v>
      </c>
      <c r="G85" s="141">
        <v>0.003</v>
      </c>
      <c r="H85" s="194" t="s">
        <v>15</v>
      </c>
      <c r="I85" s="140">
        <v>0.006</v>
      </c>
      <c r="J85" s="152">
        <v>0.02</v>
      </c>
      <c r="K85" s="161">
        <v>0.003</v>
      </c>
      <c r="L85" s="194" t="s">
        <v>15</v>
      </c>
      <c r="M85" s="140">
        <v>0.006</v>
      </c>
      <c r="N85" s="152">
        <v>0.02</v>
      </c>
      <c r="O85" s="141">
        <v>0.003</v>
      </c>
      <c r="P85" s="194" t="s">
        <v>15</v>
      </c>
      <c r="Q85" s="140">
        <v>0.006</v>
      </c>
      <c r="R85" s="152">
        <v>0.02</v>
      </c>
      <c r="S85" s="61">
        <f>C85*0.03</f>
        <v>8.999999999999999E-05</v>
      </c>
      <c r="T85" s="62">
        <f>G85*0.03</f>
        <v>8.999999999999999E-05</v>
      </c>
      <c r="U85" s="62">
        <f>K85*0.03</f>
        <v>8.999999999999999E-05</v>
      </c>
      <c r="V85" s="63">
        <f>O85*0.03</f>
        <v>8.999999999999999E-05</v>
      </c>
      <c r="W85" s="87" t="s">
        <v>11</v>
      </c>
    </row>
    <row r="86" spans="1:23" ht="10.5">
      <c r="A86" s="207"/>
      <c r="B86" s="25" t="s">
        <v>35</v>
      </c>
      <c r="C86" s="201">
        <v>0.02</v>
      </c>
      <c r="D86" s="195" t="s">
        <v>117</v>
      </c>
      <c r="E86" s="157">
        <v>0.006</v>
      </c>
      <c r="F86" s="159">
        <v>0.02</v>
      </c>
      <c r="G86" s="158">
        <v>0.053</v>
      </c>
      <c r="H86" s="195" t="s">
        <v>117</v>
      </c>
      <c r="I86" s="157">
        <v>0.006</v>
      </c>
      <c r="J86" s="159">
        <v>0.02</v>
      </c>
      <c r="K86" s="205">
        <v>0.038</v>
      </c>
      <c r="L86" s="195" t="s">
        <v>117</v>
      </c>
      <c r="M86" s="157">
        <v>0.006</v>
      </c>
      <c r="N86" s="159">
        <v>0.02</v>
      </c>
      <c r="O86" s="158">
        <v>0.007</v>
      </c>
      <c r="P86" s="195" t="s">
        <v>14</v>
      </c>
      <c r="Q86" s="157">
        <v>0.006</v>
      </c>
      <c r="R86" s="159">
        <v>0.02</v>
      </c>
      <c r="S86" s="61">
        <f>C86*0.00003</f>
        <v>6.000000000000001E-07</v>
      </c>
      <c r="T86" s="62">
        <f aca="true" t="shared" si="4" ref="T86:T93">G86*0.00003</f>
        <v>1.59E-06</v>
      </c>
      <c r="U86" s="62">
        <f>K86*0.00003</f>
        <v>1.14E-06</v>
      </c>
      <c r="V86" s="63">
        <f>O86*0.00003</f>
        <v>2.1E-07</v>
      </c>
      <c r="W86" s="87" t="s">
        <v>11</v>
      </c>
    </row>
    <row r="87" spans="1:23" ht="10.5">
      <c r="A87" s="207"/>
      <c r="B87" s="24" t="s">
        <v>36</v>
      </c>
      <c r="C87" s="139">
        <v>0.67</v>
      </c>
      <c r="D87" s="190" t="s">
        <v>117</v>
      </c>
      <c r="E87" s="140">
        <v>0.006</v>
      </c>
      <c r="F87" s="152">
        <v>0.02</v>
      </c>
      <c r="G87" s="141">
        <v>1.9</v>
      </c>
      <c r="H87" s="190" t="s">
        <v>117</v>
      </c>
      <c r="I87" s="140">
        <v>0.006</v>
      </c>
      <c r="J87" s="152">
        <v>0.02</v>
      </c>
      <c r="K87" s="141">
        <v>1.1</v>
      </c>
      <c r="L87" s="190" t="s">
        <v>117</v>
      </c>
      <c r="M87" s="140">
        <v>0.006</v>
      </c>
      <c r="N87" s="152">
        <v>0.02</v>
      </c>
      <c r="O87" s="162">
        <v>0.2</v>
      </c>
      <c r="P87" s="190" t="s">
        <v>117</v>
      </c>
      <c r="Q87" s="140">
        <v>0.006</v>
      </c>
      <c r="R87" s="152">
        <v>0.02</v>
      </c>
      <c r="S87" s="61">
        <f aca="true" t="shared" si="5" ref="S87:S93">C87*0.00003</f>
        <v>2.01E-05</v>
      </c>
      <c r="T87" s="62">
        <f t="shared" si="4"/>
        <v>5.6999999999999996E-05</v>
      </c>
      <c r="U87" s="62">
        <f aca="true" t="shared" si="6" ref="U87:U93">K87*0.00003</f>
        <v>3.3E-05</v>
      </c>
      <c r="V87" s="63">
        <f aca="true" t="shared" si="7" ref="V87:V93">O87*0.00003</f>
        <v>6E-06</v>
      </c>
      <c r="W87" s="88" t="s">
        <v>11</v>
      </c>
    </row>
    <row r="88" spans="1:23" ht="10.5">
      <c r="A88" s="207"/>
      <c r="B88" s="25" t="s">
        <v>37</v>
      </c>
      <c r="C88" s="156">
        <v>0.25</v>
      </c>
      <c r="D88" s="195" t="s">
        <v>117</v>
      </c>
      <c r="E88" s="157">
        <v>0.006</v>
      </c>
      <c r="F88" s="159">
        <v>0.02</v>
      </c>
      <c r="G88" s="158">
        <v>0.77</v>
      </c>
      <c r="H88" s="195" t="s">
        <v>117</v>
      </c>
      <c r="I88" s="157">
        <v>0.006</v>
      </c>
      <c r="J88" s="159">
        <v>0.02</v>
      </c>
      <c r="K88" s="158">
        <v>0.42</v>
      </c>
      <c r="L88" s="195" t="s">
        <v>117</v>
      </c>
      <c r="M88" s="157">
        <v>0.006</v>
      </c>
      <c r="N88" s="159">
        <v>0.02</v>
      </c>
      <c r="O88" s="158">
        <v>0.077</v>
      </c>
      <c r="P88" s="195" t="s">
        <v>117</v>
      </c>
      <c r="Q88" s="157">
        <v>0.006</v>
      </c>
      <c r="R88" s="159">
        <v>0.02</v>
      </c>
      <c r="S88" s="61">
        <f t="shared" si="5"/>
        <v>7.5E-06</v>
      </c>
      <c r="T88" s="62">
        <f t="shared" si="4"/>
        <v>2.3100000000000002E-05</v>
      </c>
      <c r="U88" s="62">
        <f t="shared" si="6"/>
        <v>1.26E-05</v>
      </c>
      <c r="V88" s="63">
        <f t="shared" si="7"/>
        <v>2.31E-06</v>
      </c>
      <c r="W88" s="93" t="s">
        <v>59</v>
      </c>
    </row>
    <row r="89" spans="1:23" ht="10.5">
      <c r="A89" s="207"/>
      <c r="B89" s="24" t="s">
        <v>38</v>
      </c>
      <c r="C89" s="146">
        <v>0.022</v>
      </c>
      <c r="D89" s="190" t="s">
        <v>117</v>
      </c>
      <c r="E89" s="140">
        <v>0.006</v>
      </c>
      <c r="F89" s="152">
        <v>0.02</v>
      </c>
      <c r="G89" s="141">
        <v>0.075</v>
      </c>
      <c r="H89" s="190" t="s">
        <v>117</v>
      </c>
      <c r="I89" s="140">
        <v>0.006</v>
      </c>
      <c r="J89" s="152">
        <v>0.02</v>
      </c>
      <c r="K89" s="141">
        <v>0.047</v>
      </c>
      <c r="L89" s="190" t="s">
        <v>117</v>
      </c>
      <c r="M89" s="140">
        <v>0.006</v>
      </c>
      <c r="N89" s="152">
        <v>0.02</v>
      </c>
      <c r="O89" s="145">
        <v>0.008</v>
      </c>
      <c r="P89" s="190" t="s">
        <v>14</v>
      </c>
      <c r="Q89" s="140">
        <v>0.006</v>
      </c>
      <c r="R89" s="152">
        <v>0.02</v>
      </c>
      <c r="S89" s="61">
        <f t="shared" si="5"/>
        <v>6.599999999999999E-07</v>
      </c>
      <c r="T89" s="62">
        <f t="shared" si="4"/>
        <v>2.25E-06</v>
      </c>
      <c r="U89" s="62">
        <f t="shared" si="6"/>
        <v>1.41E-06</v>
      </c>
      <c r="V89" s="63">
        <f t="shared" si="7"/>
        <v>2.4000000000000003E-07</v>
      </c>
      <c r="W89" s="93" t="s">
        <v>59</v>
      </c>
    </row>
    <row r="90" spans="1:23" ht="10.5">
      <c r="A90" s="207"/>
      <c r="B90" s="24" t="s">
        <v>39</v>
      </c>
      <c r="C90" s="139">
        <v>0.024</v>
      </c>
      <c r="D90" s="190" t="s">
        <v>117</v>
      </c>
      <c r="E90" s="140">
        <v>0.006</v>
      </c>
      <c r="F90" s="152">
        <v>0.02</v>
      </c>
      <c r="G90" s="145">
        <v>0.045</v>
      </c>
      <c r="H90" s="190" t="s">
        <v>117</v>
      </c>
      <c r="I90" s="140">
        <v>0.006</v>
      </c>
      <c r="J90" s="152">
        <v>0.02</v>
      </c>
      <c r="K90" s="161">
        <v>0.031</v>
      </c>
      <c r="L90" s="190" t="s">
        <v>117</v>
      </c>
      <c r="M90" s="140">
        <v>0.006</v>
      </c>
      <c r="N90" s="152">
        <v>0.02</v>
      </c>
      <c r="O90" s="141">
        <v>0.007</v>
      </c>
      <c r="P90" s="190" t="s">
        <v>14</v>
      </c>
      <c r="Q90" s="140">
        <v>0.006</v>
      </c>
      <c r="R90" s="152">
        <v>0.02</v>
      </c>
      <c r="S90" s="61">
        <f t="shared" si="5"/>
        <v>7.2E-07</v>
      </c>
      <c r="T90" s="62">
        <f t="shared" si="4"/>
        <v>1.35E-06</v>
      </c>
      <c r="U90" s="62">
        <f t="shared" si="6"/>
        <v>9.3E-07</v>
      </c>
      <c r="V90" s="63">
        <f t="shared" si="7"/>
        <v>2.1E-07</v>
      </c>
      <c r="W90" s="93" t="s">
        <v>59</v>
      </c>
    </row>
    <row r="91" spans="1:23" ht="10.5">
      <c r="A91" s="207"/>
      <c r="B91" s="24" t="s">
        <v>40</v>
      </c>
      <c r="C91" s="139">
        <v>0.058</v>
      </c>
      <c r="D91" s="190" t="s">
        <v>117</v>
      </c>
      <c r="E91" s="140">
        <v>0.006</v>
      </c>
      <c r="F91" s="152">
        <v>0.02</v>
      </c>
      <c r="G91" s="161">
        <v>0.095</v>
      </c>
      <c r="H91" s="190" t="s">
        <v>117</v>
      </c>
      <c r="I91" s="140">
        <v>0.006</v>
      </c>
      <c r="J91" s="152">
        <v>0.02</v>
      </c>
      <c r="K91" s="141">
        <v>0.057</v>
      </c>
      <c r="L91" s="190" t="s">
        <v>117</v>
      </c>
      <c r="M91" s="140">
        <v>0.006</v>
      </c>
      <c r="N91" s="152">
        <v>0.02</v>
      </c>
      <c r="O91" s="141">
        <v>0.024</v>
      </c>
      <c r="P91" s="190" t="s">
        <v>117</v>
      </c>
      <c r="Q91" s="140">
        <v>0.006</v>
      </c>
      <c r="R91" s="152">
        <v>0.02</v>
      </c>
      <c r="S91" s="51">
        <f t="shared" si="5"/>
        <v>1.74E-06</v>
      </c>
      <c r="T91" s="53">
        <f t="shared" si="4"/>
        <v>2.8500000000000002E-06</v>
      </c>
      <c r="U91" s="53">
        <f t="shared" si="6"/>
        <v>1.7100000000000001E-06</v>
      </c>
      <c r="V91" s="54">
        <f t="shared" si="7"/>
        <v>7.2E-07</v>
      </c>
      <c r="W91" s="93" t="s">
        <v>59</v>
      </c>
    </row>
    <row r="92" spans="1:23" ht="10.5">
      <c r="A92" s="207"/>
      <c r="B92" s="24" t="s">
        <v>41</v>
      </c>
      <c r="C92" s="139">
        <v>0.018</v>
      </c>
      <c r="D92" s="190" t="s">
        <v>14</v>
      </c>
      <c r="E92" s="140">
        <v>0.006</v>
      </c>
      <c r="F92" s="152">
        <v>0.02</v>
      </c>
      <c r="G92" s="141">
        <v>0.024</v>
      </c>
      <c r="H92" s="190" t="s">
        <v>117</v>
      </c>
      <c r="I92" s="140">
        <v>0.006</v>
      </c>
      <c r="J92" s="152">
        <v>0.02</v>
      </c>
      <c r="K92" s="161">
        <v>0.014</v>
      </c>
      <c r="L92" s="194" t="s">
        <v>14</v>
      </c>
      <c r="M92" s="140">
        <v>0.006</v>
      </c>
      <c r="N92" s="152">
        <v>0.02</v>
      </c>
      <c r="O92" s="141">
        <v>0.007</v>
      </c>
      <c r="P92" s="190" t="s">
        <v>14</v>
      </c>
      <c r="Q92" s="140">
        <v>0.006</v>
      </c>
      <c r="R92" s="152">
        <v>0.02</v>
      </c>
      <c r="S92" s="61">
        <f t="shared" si="5"/>
        <v>5.4E-07</v>
      </c>
      <c r="T92" s="62">
        <f t="shared" si="4"/>
        <v>7.2E-07</v>
      </c>
      <c r="U92" s="62">
        <f t="shared" si="6"/>
        <v>4.2E-07</v>
      </c>
      <c r="V92" s="63">
        <f t="shared" si="7"/>
        <v>2.1E-07</v>
      </c>
      <c r="W92" s="93" t="s">
        <v>59</v>
      </c>
    </row>
    <row r="93" spans="1:23" ht="11.25" thickBot="1">
      <c r="A93" s="208"/>
      <c r="B93" s="24" t="s">
        <v>42</v>
      </c>
      <c r="C93" s="139">
        <v>0.009</v>
      </c>
      <c r="D93" s="193" t="s">
        <v>14</v>
      </c>
      <c r="E93" s="140">
        <v>0.006</v>
      </c>
      <c r="F93" s="183">
        <v>0.02</v>
      </c>
      <c r="G93" s="144">
        <v>0.007</v>
      </c>
      <c r="H93" s="193" t="s">
        <v>14</v>
      </c>
      <c r="I93" s="140">
        <v>0.006</v>
      </c>
      <c r="J93" s="183">
        <v>0.02</v>
      </c>
      <c r="K93" s="141">
        <v>0.008</v>
      </c>
      <c r="L93" s="190" t="s">
        <v>14</v>
      </c>
      <c r="M93" s="140">
        <v>0.006</v>
      </c>
      <c r="N93" s="183">
        <v>0.02</v>
      </c>
      <c r="O93" s="141">
        <v>0.003</v>
      </c>
      <c r="P93" s="190" t="s">
        <v>15</v>
      </c>
      <c r="Q93" s="140">
        <v>0.006</v>
      </c>
      <c r="R93" s="183">
        <v>0.02</v>
      </c>
      <c r="S93" s="64">
        <f t="shared" si="5"/>
        <v>2.7E-07</v>
      </c>
      <c r="T93" s="65">
        <f t="shared" si="4"/>
        <v>2.1E-07</v>
      </c>
      <c r="U93" s="65">
        <f t="shared" si="6"/>
        <v>2.4000000000000003E-07</v>
      </c>
      <c r="V93" s="66">
        <f t="shared" si="7"/>
        <v>9E-08</v>
      </c>
      <c r="W93" s="92" t="s">
        <v>59</v>
      </c>
    </row>
    <row r="94" spans="1:23" ht="10.5" customHeight="1">
      <c r="A94" s="209" t="s">
        <v>82</v>
      </c>
      <c r="B94" s="26" t="s">
        <v>83</v>
      </c>
      <c r="C94" s="202">
        <v>0.3</v>
      </c>
      <c r="D94" s="94" t="s">
        <v>11</v>
      </c>
      <c r="E94" s="94" t="s">
        <v>11</v>
      </c>
      <c r="F94" s="86" t="s">
        <v>11</v>
      </c>
      <c r="G94" s="137">
        <v>0.28</v>
      </c>
      <c r="H94" s="94" t="s">
        <v>11</v>
      </c>
      <c r="I94" s="94" t="s">
        <v>11</v>
      </c>
      <c r="J94" s="86" t="s">
        <v>11</v>
      </c>
      <c r="K94" s="164">
        <v>0.22</v>
      </c>
      <c r="L94" s="94" t="s">
        <v>11</v>
      </c>
      <c r="M94" s="94" t="s">
        <v>11</v>
      </c>
      <c r="N94" s="95" t="s">
        <v>11</v>
      </c>
      <c r="O94" s="165">
        <v>0.079</v>
      </c>
      <c r="P94" s="94" t="s">
        <v>11</v>
      </c>
      <c r="Q94" s="94" t="s">
        <v>11</v>
      </c>
      <c r="R94" s="86" t="s">
        <v>11</v>
      </c>
      <c r="S94" s="67" t="s">
        <v>11</v>
      </c>
      <c r="T94" s="68" t="s">
        <v>11</v>
      </c>
      <c r="U94" s="68" t="s">
        <v>11</v>
      </c>
      <c r="V94" s="69" t="s">
        <v>11</v>
      </c>
      <c r="W94" s="86" t="s">
        <v>11</v>
      </c>
    </row>
    <row r="95" spans="1:23" ht="10.5">
      <c r="A95" s="210"/>
      <c r="B95" s="27" t="s">
        <v>84</v>
      </c>
      <c r="C95" s="139">
        <v>0.039</v>
      </c>
      <c r="D95" s="96" t="s">
        <v>11</v>
      </c>
      <c r="E95" s="96" t="s">
        <v>11</v>
      </c>
      <c r="F95" s="87" t="s">
        <v>11</v>
      </c>
      <c r="G95" s="145">
        <v>0.05</v>
      </c>
      <c r="H95" s="96" t="s">
        <v>11</v>
      </c>
      <c r="I95" s="96" t="s">
        <v>11</v>
      </c>
      <c r="J95" s="87" t="s">
        <v>11</v>
      </c>
      <c r="K95" s="166">
        <v>0.039</v>
      </c>
      <c r="L95" s="96" t="s">
        <v>11</v>
      </c>
      <c r="M95" s="96" t="s">
        <v>11</v>
      </c>
      <c r="N95" s="97" t="s">
        <v>11</v>
      </c>
      <c r="O95" s="161">
        <v>0.035</v>
      </c>
      <c r="P95" s="96" t="s">
        <v>11</v>
      </c>
      <c r="Q95" s="96" t="s">
        <v>11</v>
      </c>
      <c r="R95" s="87" t="s">
        <v>11</v>
      </c>
      <c r="S95" s="67" t="s">
        <v>11</v>
      </c>
      <c r="T95" s="68" t="s">
        <v>11</v>
      </c>
      <c r="U95" s="68" t="s">
        <v>11</v>
      </c>
      <c r="V95" s="69" t="s">
        <v>11</v>
      </c>
      <c r="W95" s="87" t="s">
        <v>11</v>
      </c>
    </row>
    <row r="96" spans="1:23" ht="10.5">
      <c r="A96" s="210"/>
      <c r="B96" s="24" t="s">
        <v>85</v>
      </c>
      <c r="C96" s="139">
        <v>0.042</v>
      </c>
      <c r="D96" s="96" t="s">
        <v>11</v>
      </c>
      <c r="E96" s="96" t="s">
        <v>11</v>
      </c>
      <c r="F96" s="87" t="s">
        <v>11</v>
      </c>
      <c r="G96" s="161">
        <v>0.068</v>
      </c>
      <c r="H96" s="96" t="s">
        <v>11</v>
      </c>
      <c r="I96" s="96" t="s">
        <v>11</v>
      </c>
      <c r="J96" s="87" t="s">
        <v>11</v>
      </c>
      <c r="K96" s="166">
        <v>0.096</v>
      </c>
      <c r="L96" s="96" t="s">
        <v>11</v>
      </c>
      <c r="M96" s="96" t="s">
        <v>11</v>
      </c>
      <c r="N96" s="97" t="s">
        <v>11</v>
      </c>
      <c r="O96" s="145">
        <v>0.07</v>
      </c>
      <c r="P96" s="96" t="s">
        <v>11</v>
      </c>
      <c r="Q96" s="96" t="s">
        <v>11</v>
      </c>
      <c r="R96" s="87" t="s">
        <v>11</v>
      </c>
      <c r="S96" s="67" t="s">
        <v>11</v>
      </c>
      <c r="T96" s="68" t="s">
        <v>11</v>
      </c>
      <c r="U96" s="68" t="s">
        <v>11</v>
      </c>
      <c r="V96" s="69" t="s">
        <v>11</v>
      </c>
      <c r="W96" s="87" t="s">
        <v>11</v>
      </c>
    </row>
    <row r="97" spans="1:23" ht="10.5">
      <c r="A97" s="210"/>
      <c r="B97" s="27" t="s">
        <v>86</v>
      </c>
      <c r="C97" s="139">
        <v>0.078</v>
      </c>
      <c r="D97" s="96" t="s">
        <v>11</v>
      </c>
      <c r="E97" s="96" t="s">
        <v>11</v>
      </c>
      <c r="F97" s="87" t="s">
        <v>11</v>
      </c>
      <c r="G97" s="161">
        <v>0.15</v>
      </c>
      <c r="H97" s="96" t="s">
        <v>11</v>
      </c>
      <c r="I97" s="96" t="s">
        <v>11</v>
      </c>
      <c r="J97" s="87" t="s">
        <v>11</v>
      </c>
      <c r="K97" s="166">
        <v>0.18</v>
      </c>
      <c r="L97" s="96" t="s">
        <v>11</v>
      </c>
      <c r="M97" s="96" t="s">
        <v>11</v>
      </c>
      <c r="N97" s="97" t="s">
        <v>11</v>
      </c>
      <c r="O97" s="145">
        <v>0.064</v>
      </c>
      <c r="P97" s="96" t="s">
        <v>11</v>
      </c>
      <c r="Q97" s="96" t="s">
        <v>11</v>
      </c>
      <c r="R97" s="87" t="s">
        <v>11</v>
      </c>
      <c r="S97" s="70" t="s">
        <v>11</v>
      </c>
      <c r="T97" s="71" t="s">
        <v>11</v>
      </c>
      <c r="U97" s="71" t="s">
        <v>11</v>
      </c>
      <c r="V97" s="72" t="s">
        <v>11</v>
      </c>
      <c r="W97" s="87" t="s">
        <v>11</v>
      </c>
    </row>
    <row r="98" spans="1:23" s="29" customFormat="1" ht="10.5">
      <c r="A98" s="210"/>
      <c r="B98" s="28" t="s">
        <v>43</v>
      </c>
      <c r="C98" s="168">
        <v>0.23</v>
      </c>
      <c r="D98" s="96" t="s">
        <v>11</v>
      </c>
      <c r="E98" s="96" t="s">
        <v>11</v>
      </c>
      <c r="F98" s="87" t="s">
        <v>11</v>
      </c>
      <c r="G98" s="169">
        <v>0.52</v>
      </c>
      <c r="H98" s="96" t="s">
        <v>11</v>
      </c>
      <c r="I98" s="96" t="s">
        <v>11</v>
      </c>
      <c r="J98" s="87" t="s">
        <v>11</v>
      </c>
      <c r="K98" s="204">
        <v>0.8</v>
      </c>
      <c r="L98" s="96" t="s">
        <v>11</v>
      </c>
      <c r="M98" s="96" t="s">
        <v>11</v>
      </c>
      <c r="N98" s="97" t="s">
        <v>11</v>
      </c>
      <c r="O98" s="169">
        <v>0.38</v>
      </c>
      <c r="P98" s="96" t="s">
        <v>11</v>
      </c>
      <c r="Q98" s="96" t="s">
        <v>11</v>
      </c>
      <c r="R98" s="87" t="s">
        <v>11</v>
      </c>
      <c r="S98" s="67" t="s">
        <v>11</v>
      </c>
      <c r="T98" s="68" t="s">
        <v>11</v>
      </c>
      <c r="U98" s="68" t="s">
        <v>11</v>
      </c>
      <c r="V98" s="69" t="s">
        <v>11</v>
      </c>
      <c r="W98" s="87" t="s">
        <v>11</v>
      </c>
    </row>
    <row r="99" spans="1:23" s="29" customFormat="1" ht="11.25" thickBot="1">
      <c r="A99" s="211"/>
      <c r="B99" s="30" t="s">
        <v>87</v>
      </c>
      <c r="C99" s="171">
        <v>0.69</v>
      </c>
      <c r="D99" s="98" t="s">
        <v>11</v>
      </c>
      <c r="E99" s="98" t="s">
        <v>11</v>
      </c>
      <c r="F99" s="100" t="s">
        <v>11</v>
      </c>
      <c r="G99" s="172">
        <v>1.1</v>
      </c>
      <c r="H99" s="98" t="s">
        <v>11</v>
      </c>
      <c r="I99" s="98" t="s">
        <v>11</v>
      </c>
      <c r="J99" s="100" t="s">
        <v>11</v>
      </c>
      <c r="K99" s="173">
        <v>1.3</v>
      </c>
      <c r="L99" s="98" t="s">
        <v>11</v>
      </c>
      <c r="M99" s="98" t="s">
        <v>11</v>
      </c>
      <c r="N99" s="99" t="s">
        <v>11</v>
      </c>
      <c r="O99" s="174">
        <v>0.63</v>
      </c>
      <c r="P99" s="98" t="s">
        <v>11</v>
      </c>
      <c r="Q99" s="98" t="s">
        <v>11</v>
      </c>
      <c r="R99" s="100" t="s">
        <v>11</v>
      </c>
      <c r="S99" s="73" t="s">
        <v>11</v>
      </c>
      <c r="T99" s="74" t="s">
        <v>11</v>
      </c>
      <c r="U99" s="74" t="s">
        <v>11</v>
      </c>
      <c r="V99" s="75" t="s">
        <v>11</v>
      </c>
      <c r="W99" s="100" t="s">
        <v>11</v>
      </c>
    </row>
    <row r="100" spans="1:23" ht="10.5" customHeight="1">
      <c r="A100" s="212" t="s">
        <v>88</v>
      </c>
      <c r="B100" s="22" t="s">
        <v>89</v>
      </c>
      <c r="C100" s="135">
        <v>0.32</v>
      </c>
      <c r="D100" s="94" t="s">
        <v>11</v>
      </c>
      <c r="E100" s="94" t="s">
        <v>11</v>
      </c>
      <c r="F100" s="86" t="s">
        <v>11</v>
      </c>
      <c r="G100" s="165">
        <v>0.31</v>
      </c>
      <c r="H100" s="94" t="s">
        <v>11</v>
      </c>
      <c r="I100" s="94" t="s">
        <v>11</v>
      </c>
      <c r="J100" s="86" t="s">
        <v>11</v>
      </c>
      <c r="K100" s="164">
        <v>0.37</v>
      </c>
      <c r="L100" s="94" t="s">
        <v>11</v>
      </c>
      <c r="M100" s="94" t="s">
        <v>11</v>
      </c>
      <c r="N100" s="95" t="s">
        <v>11</v>
      </c>
      <c r="O100" s="165">
        <v>0.21</v>
      </c>
      <c r="P100" s="94" t="s">
        <v>11</v>
      </c>
      <c r="Q100" s="94" t="s">
        <v>11</v>
      </c>
      <c r="R100" s="86" t="s">
        <v>11</v>
      </c>
      <c r="S100" s="76" t="s">
        <v>11</v>
      </c>
      <c r="T100" s="59" t="s">
        <v>11</v>
      </c>
      <c r="U100" s="59" t="s">
        <v>11</v>
      </c>
      <c r="V100" s="60" t="s">
        <v>11</v>
      </c>
      <c r="W100" s="86" t="s">
        <v>11</v>
      </c>
    </row>
    <row r="101" spans="1:23" ht="10.5">
      <c r="A101" s="213"/>
      <c r="B101" s="24" t="s">
        <v>90</v>
      </c>
      <c r="C101" s="139">
        <v>0.13</v>
      </c>
      <c r="D101" s="96" t="s">
        <v>11</v>
      </c>
      <c r="E101" s="96" t="s">
        <v>11</v>
      </c>
      <c r="F101" s="87" t="s">
        <v>11</v>
      </c>
      <c r="G101" s="161">
        <v>0.14</v>
      </c>
      <c r="H101" s="96" t="s">
        <v>11</v>
      </c>
      <c r="I101" s="96" t="s">
        <v>11</v>
      </c>
      <c r="J101" s="87" t="s">
        <v>11</v>
      </c>
      <c r="K101" s="166">
        <v>0.19</v>
      </c>
      <c r="L101" s="96" t="s">
        <v>11</v>
      </c>
      <c r="M101" s="96" t="s">
        <v>11</v>
      </c>
      <c r="N101" s="97" t="s">
        <v>11</v>
      </c>
      <c r="O101" s="161">
        <v>0.14</v>
      </c>
      <c r="P101" s="96" t="s">
        <v>11</v>
      </c>
      <c r="Q101" s="96" t="s">
        <v>11</v>
      </c>
      <c r="R101" s="87" t="s">
        <v>11</v>
      </c>
      <c r="S101" s="77" t="s">
        <v>11</v>
      </c>
      <c r="T101" s="68" t="s">
        <v>11</v>
      </c>
      <c r="U101" s="68" t="s">
        <v>11</v>
      </c>
      <c r="V101" s="69" t="s">
        <v>11</v>
      </c>
      <c r="W101" s="87" t="s">
        <v>11</v>
      </c>
    </row>
    <row r="102" spans="1:23" ht="10.5">
      <c r="A102" s="213"/>
      <c r="B102" s="27" t="s">
        <v>91</v>
      </c>
      <c r="C102" s="142">
        <v>0.054</v>
      </c>
      <c r="D102" s="96" t="s">
        <v>11</v>
      </c>
      <c r="E102" s="96" t="s">
        <v>11</v>
      </c>
      <c r="F102" s="87" t="s">
        <v>11</v>
      </c>
      <c r="G102" s="161">
        <v>0.075</v>
      </c>
      <c r="H102" s="96" t="s">
        <v>11</v>
      </c>
      <c r="I102" s="96" t="s">
        <v>11</v>
      </c>
      <c r="J102" s="87" t="s">
        <v>11</v>
      </c>
      <c r="K102" s="166">
        <v>0.036</v>
      </c>
      <c r="L102" s="96" t="s">
        <v>11</v>
      </c>
      <c r="M102" s="96" t="s">
        <v>11</v>
      </c>
      <c r="N102" s="97" t="s">
        <v>11</v>
      </c>
      <c r="O102" s="161">
        <v>0.095</v>
      </c>
      <c r="P102" s="96" t="s">
        <v>11</v>
      </c>
      <c r="Q102" s="96" t="s">
        <v>11</v>
      </c>
      <c r="R102" s="87" t="s">
        <v>11</v>
      </c>
      <c r="S102" s="77" t="s">
        <v>11</v>
      </c>
      <c r="T102" s="68" t="s">
        <v>11</v>
      </c>
      <c r="U102" s="68" t="s">
        <v>11</v>
      </c>
      <c r="V102" s="69" t="s">
        <v>11</v>
      </c>
      <c r="W102" s="87" t="s">
        <v>11</v>
      </c>
    </row>
    <row r="103" spans="1:23" ht="10.5">
      <c r="A103" s="213"/>
      <c r="B103" s="27" t="s">
        <v>92</v>
      </c>
      <c r="C103" s="139">
        <v>0.047</v>
      </c>
      <c r="D103" s="96" t="s">
        <v>11</v>
      </c>
      <c r="E103" s="96" t="s">
        <v>11</v>
      </c>
      <c r="F103" s="87" t="s">
        <v>11</v>
      </c>
      <c r="G103" s="161">
        <v>0.054</v>
      </c>
      <c r="H103" s="96" t="s">
        <v>11</v>
      </c>
      <c r="I103" s="96" t="s">
        <v>11</v>
      </c>
      <c r="J103" s="87" t="s">
        <v>11</v>
      </c>
      <c r="K103" s="166">
        <v>0.18</v>
      </c>
      <c r="L103" s="96" t="s">
        <v>11</v>
      </c>
      <c r="M103" s="96" t="s">
        <v>11</v>
      </c>
      <c r="N103" s="97" t="s">
        <v>11</v>
      </c>
      <c r="O103" s="161">
        <v>0.095</v>
      </c>
      <c r="P103" s="96" t="s">
        <v>11</v>
      </c>
      <c r="Q103" s="96" t="s">
        <v>11</v>
      </c>
      <c r="R103" s="87" t="s">
        <v>11</v>
      </c>
      <c r="S103" s="77" t="s">
        <v>11</v>
      </c>
      <c r="T103" s="68" t="s">
        <v>11</v>
      </c>
      <c r="U103" s="68" t="s">
        <v>11</v>
      </c>
      <c r="V103" s="69" t="s">
        <v>11</v>
      </c>
      <c r="W103" s="87" t="s">
        <v>11</v>
      </c>
    </row>
    <row r="104" spans="1:23" s="29" customFormat="1" ht="10.5">
      <c r="A104" s="213"/>
      <c r="B104" s="31" t="s">
        <v>44</v>
      </c>
      <c r="C104" s="175">
        <v>0.19</v>
      </c>
      <c r="D104" s="101" t="s">
        <v>11</v>
      </c>
      <c r="E104" s="101" t="s">
        <v>11</v>
      </c>
      <c r="F104" s="91" t="s">
        <v>11</v>
      </c>
      <c r="G104" s="176">
        <v>0.19</v>
      </c>
      <c r="H104" s="101" t="s">
        <v>11</v>
      </c>
      <c r="I104" s="101" t="s">
        <v>11</v>
      </c>
      <c r="J104" s="91" t="s">
        <v>11</v>
      </c>
      <c r="K104" s="177">
        <v>0.52</v>
      </c>
      <c r="L104" s="101" t="s">
        <v>11</v>
      </c>
      <c r="M104" s="101" t="s">
        <v>11</v>
      </c>
      <c r="N104" s="102" t="s">
        <v>11</v>
      </c>
      <c r="O104" s="178">
        <v>0.27</v>
      </c>
      <c r="P104" s="101" t="s">
        <v>11</v>
      </c>
      <c r="Q104" s="101" t="s">
        <v>11</v>
      </c>
      <c r="R104" s="91" t="s">
        <v>11</v>
      </c>
      <c r="S104" s="78" t="s">
        <v>11</v>
      </c>
      <c r="T104" s="79" t="s">
        <v>11</v>
      </c>
      <c r="U104" s="79" t="s">
        <v>11</v>
      </c>
      <c r="V104" s="80" t="s">
        <v>11</v>
      </c>
      <c r="W104" s="91" t="s">
        <v>11</v>
      </c>
    </row>
    <row r="105" spans="1:23" s="29" customFormat="1" ht="11.25" thickBot="1">
      <c r="A105" s="214"/>
      <c r="B105" s="32" t="s">
        <v>93</v>
      </c>
      <c r="C105" s="179">
        <v>0.74</v>
      </c>
      <c r="D105" s="103" t="s">
        <v>11</v>
      </c>
      <c r="E105" s="103" t="s">
        <v>11</v>
      </c>
      <c r="F105" s="105" t="s">
        <v>11</v>
      </c>
      <c r="G105" s="180">
        <v>0.77</v>
      </c>
      <c r="H105" s="103" t="s">
        <v>11</v>
      </c>
      <c r="I105" s="103" t="s">
        <v>11</v>
      </c>
      <c r="J105" s="105" t="s">
        <v>11</v>
      </c>
      <c r="K105" s="181">
        <v>1.3</v>
      </c>
      <c r="L105" s="103" t="s">
        <v>11</v>
      </c>
      <c r="M105" s="103" t="s">
        <v>11</v>
      </c>
      <c r="N105" s="104" t="s">
        <v>11</v>
      </c>
      <c r="O105" s="180">
        <v>0.81</v>
      </c>
      <c r="P105" s="103" t="s">
        <v>11</v>
      </c>
      <c r="Q105" s="103" t="s">
        <v>11</v>
      </c>
      <c r="R105" s="105" t="s">
        <v>11</v>
      </c>
      <c r="S105" s="81" t="s">
        <v>11</v>
      </c>
      <c r="T105" s="82" t="s">
        <v>11</v>
      </c>
      <c r="U105" s="82" t="s">
        <v>11</v>
      </c>
      <c r="V105" s="83" t="s">
        <v>11</v>
      </c>
      <c r="W105" s="105" t="s">
        <v>11</v>
      </c>
    </row>
    <row r="106" spans="1:242" ht="10.5">
      <c r="A106" s="215" t="s">
        <v>51</v>
      </c>
      <c r="B106" s="216"/>
      <c r="C106" s="106" t="s">
        <v>11</v>
      </c>
      <c r="D106" s="107" t="s">
        <v>11</v>
      </c>
      <c r="E106" s="107" t="s">
        <v>11</v>
      </c>
      <c r="F106" s="110" t="s">
        <v>11</v>
      </c>
      <c r="G106" s="109" t="s">
        <v>11</v>
      </c>
      <c r="H106" s="107" t="s">
        <v>11</v>
      </c>
      <c r="I106" s="107" t="s">
        <v>11</v>
      </c>
      <c r="J106" s="110" t="s">
        <v>11</v>
      </c>
      <c r="K106" s="106" t="s">
        <v>11</v>
      </c>
      <c r="L106" s="107" t="s">
        <v>11</v>
      </c>
      <c r="M106" s="107" t="s">
        <v>11</v>
      </c>
      <c r="N106" s="108" t="s">
        <v>11</v>
      </c>
      <c r="O106" s="109" t="s">
        <v>48</v>
      </c>
      <c r="P106" s="107" t="s">
        <v>11</v>
      </c>
      <c r="Q106" s="107" t="s">
        <v>11</v>
      </c>
      <c r="R106" s="110" t="s">
        <v>11</v>
      </c>
      <c r="S106" s="52">
        <f>SUM(S64:S93)</f>
        <v>0.01277543</v>
      </c>
      <c r="T106" s="84">
        <f>SUM(T64:T93)</f>
        <v>0.01431447</v>
      </c>
      <c r="U106" s="84">
        <f>SUM(U64:U93)</f>
        <v>0.011602249999999996</v>
      </c>
      <c r="V106" s="85">
        <f>SUM(V64:V93)</f>
        <v>0.014541690000000003</v>
      </c>
      <c r="W106" s="111" t="s">
        <v>48</v>
      </c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/>
      <c r="CY106" s="33"/>
      <c r="CZ106" s="33"/>
      <c r="DA106" s="34"/>
      <c r="DB106" s="35"/>
      <c r="DC106" s="35"/>
      <c r="DD106" s="35"/>
      <c r="DE106" s="35"/>
      <c r="DF106" s="35"/>
      <c r="DG106" s="35"/>
      <c r="DH106" s="35"/>
      <c r="DI106" s="35"/>
      <c r="DJ106" s="35"/>
      <c r="DK106" s="35"/>
      <c r="DL106" s="35"/>
      <c r="DM106" s="35"/>
      <c r="DN106" s="35"/>
      <c r="DO106" s="35"/>
      <c r="DP106" s="35"/>
      <c r="DQ106" s="35"/>
      <c r="DR106" s="35"/>
      <c r="DS106" s="35"/>
      <c r="DT106" s="35"/>
      <c r="DU106" s="35"/>
      <c r="DV106" s="35"/>
      <c r="DW106" s="35"/>
      <c r="DX106" s="35"/>
      <c r="DY106" s="35"/>
      <c r="DZ106" s="35"/>
      <c r="EA106" s="35"/>
      <c r="EB106" s="35"/>
      <c r="EC106" s="35"/>
      <c r="ED106" s="35"/>
      <c r="EE106" s="35"/>
      <c r="EF106" s="35"/>
      <c r="EG106" s="35"/>
      <c r="EH106" s="35"/>
      <c r="EI106" s="35"/>
      <c r="EJ106" s="35"/>
      <c r="EK106" s="35"/>
      <c r="EL106" s="35"/>
      <c r="EM106" s="35"/>
      <c r="EN106" s="35"/>
      <c r="EO106" s="35"/>
      <c r="EP106" s="35"/>
      <c r="EQ106" s="35"/>
      <c r="ER106" s="35"/>
      <c r="ES106" s="35"/>
      <c r="ET106" s="35"/>
      <c r="EU106" s="35"/>
      <c r="EV106" s="35"/>
      <c r="EW106" s="35"/>
      <c r="EX106" s="35"/>
      <c r="EY106" s="35"/>
      <c r="EZ106" s="35"/>
      <c r="FA106" s="35"/>
      <c r="FB106" s="35"/>
      <c r="FC106" s="35"/>
      <c r="FD106" s="35"/>
      <c r="FE106" s="35"/>
      <c r="FF106" s="35"/>
      <c r="FG106" s="35"/>
      <c r="FH106" s="35"/>
      <c r="FI106" s="35"/>
      <c r="FJ106" s="35"/>
      <c r="FK106" s="35"/>
      <c r="FL106" s="35"/>
      <c r="FM106" s="35"/>
      <c r="FN106" s="35"/>
      <c r="FO106" s="35"/>
      <c r="FP106" s="35"/>
      <c r="FQ106" s="35"/>
      <c r="FR106" s="35"/>
      <c r="FS106" s="35"/>
      <c r="FT106" s="35"/>
      <c r="FU106" s="35"/>
      <c r="FV106" s="35"/>
      <c r="FW106" s="35"/>
      <c r="FX106" s="35"/>
      <c r="FY106" s="35"/>
      <c r="FZ106" s="35"/>
      <c r="GA106" s="35"/>
      <c r="GB106" s="35"/>
      <c r="GC106" s="35"/>
      <c r="GD106" s="35"/>
      <c r="GE106" s="35"/>
      <c r="GF106" s="35"/>
      <c r="GG106" s="35"/>
      <c r="GH106" s="35"/>
      <c r="GI106" s="35"/>
      <c r="GJ106" s="35"/>
      <c r="GK106" s="35"/>
      <c r="GL106" s="35"/>
      <c r="GM106" s="35"/>
      <c r="GN106" s="35"/>
      <c r="GO106" s="35"/>
      <c r="GP106" s="35"/>
      <c r="GQ106" s="35"/>
      <c r="GR106" s="35"/>
      <c r="GS106" s="35"/>
      <c r="GT106" s="35"/>
      <c r="GU106" s="35"/>
      <c r="GV106" s="35"/>
      <c r="GW106" s="35"/>
      <c r="GX106" s="35"/>
      <c r="GY106" s="35"/>
      <c r="GZ106" s="35"/>
      <c r="HA106" s="35"/>
      <c r="HB106" s="35"/>
      <c r="HC106" s="35"/>
      <c r="HD106" s="35"/>
      <c r="HE106" s="35"/>
      <c r="HF106" s="35"/>
      <c r="HG106" s="35"/>
      <c r="HH106" s="35"/>
      <c r="HI106" s="35"/>
      <c r="HJ106" s="35"/>
      <c r="HK106" s="35"/>
      <c r="HL106" s="35"/>
      <c r="HM106" s="35"/>
      <c r="HN106" s="35"/>
      <c r="HO106" s="35"/>
      <c r="HP106" s="35"/>
      <c r="HQ106" s="35"/>
      <c r="HR106" s="35"/>
      <c r="HS106" s="35"/>
      <c r="HT106" s="35"/>
      <c r="HU106" s="35"/>
      <c r="HV106" s="35"/>
      <c r="HW106" s="35"/>
      <c r="HX106" s="35"/>
      <c r="HY106" s="35"/>
      <c r="HZ106" s="35"/>
      <c r="IA106" s="35"/>
      <c r="IB106" s="35"/>
      <c r="IC106" s="35"/>
      <c r="ID106" s="35"/>
      <c r="IE106" s="35"/>
      <c r="IF106" s="35"/>
      <c r="IG106" s="35"/>
      <c r="IH106" s="35"/>
    </row>
    <row r="107" spans="1:242" ht="11.25" thickBot="1">
      <c r="A107" s="217" t="s">
        <v>45</v>
      </c>
      <c r="B107" s="218"/>
      <c r="C107" s="112" t="s">
        <v>11</v>
      </c>
      <c r="D107" s="113" t="s">
        <v>11</v>
      </c>
      <c r="E107" s="113" t="s">
        <v>11</v>
      </c>
      <c r="F107" s="116" t="s">
        <v>11</v>
      </c>
      <c r="G107" s="115" t="s">
        <v>11</v>
      </c>
      <c r="H107" s="113" t="s">
        <v>11</v>
      </c>
      <c r="I107" s="113" t="s">
        <v>11</v>
      </c>
      <c r="J107" s="116" t="s">
        <v>11</v>
      </c>
      <c r="K107" s="112" t="s">
        <v>11</v>
      </c>
      <c r="L107" s="113" t="s">
        <v>11</v>
      </c>
      <c r="M107" s="113" t="s">
        <v>11</v>
      </c>
      <c r="N107" s="114" t="s">
        <v>11</v>
      </c>
      <c r="O107" s="115" t="s">
        <v>11</v>
      </c>
      <c r="P107" s="113" t="s">
        <v>11</v>
      </c>
      <c r="Q107" s="113" t="s">
        <v>11</v>
      </c>
      <c r="R107" s="116" t="s">
        <v>11</v>
      </c>
      <c r="S107" s="131">
        <v>0.013</v>
      </c>
      <c r="T107" s="132">
        <v>0.014</v>
      </c>
      <c r="U107" s="132">
        <v>0.012</v>
      </c>
      <c r="V107" s="133">
        <v>0.015</v>
      </c>
      <c r="W107" s="134">
        <v>0.014</v>
      </c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4"/>
      <c r="DB107" s="35"/>
      <c r="DC107" s="35"/>
      <c r="DD107" s="35"/>
      <c r="DE107" s="35"/>
      <c r="DF107" s="35"/>
      <c r="DG107" s="35"/>
      <c r="DH107" s="35"/>
      <c r="DI107" s="35"/>
      <c r="DJ107" s="35"/>
      <c r="DK107" s="35"/>
      <c r="DL107" s="35"/>
      <c r="DM107" s="35"/>
      <c r="DN107" s="35"/>
      <c r="DO107" s="35"/>
      <c r="DP107" s="35"/>
      <c r="DQ107" s="35"/>
      <c r="DR107" s="35"/>
      <c r="DS107" s="35"/>
      <c r="DT107" s="35"/>
      <c r="DU107" s="35"/>
      <c r="DV107" s="35"/>
      <c r="DW107" s="35"/>
      <c r="DX107" s="35"/>
      <c r="DY107" s="35"/>
      <c r="DZ107" s="35"/>
      <c r="EA107" s="35"/>
      <c r="EB107" s="35"/>
      <c r="EC107" s="35"/>
      <c r="ED107" s="35"/>
      <c r="EE107" s="35"/>
      <c r="EF107" s="35"/>
      <c r="EG107" s="35"/>
      <c r="EH107" s="35"/>
      <c r="EI107" s="35"/>
      <c r="EJ107" s="35"/>
      <c r="EK107" s="35"/>
      <c r="EL107" s="35"/>
      <c r="EM107" s="35"/>
      <c r="EN107" s="35"/>
      <c r="EO107" s="35"/>
      <c r="EP107" s="35"/>
      <c r="EQ107" s="35"/>
      <c r="ER107" s="35"/>
      <c r="ES107" s="35"/>
      <c r="ET107" s="35"/>
      <c r="EU107" s="35"/>
      <c r="EV107" s="35"/>
      <c r="EW107" s="35"/>
      <c r="EX107" s="35"/>
      <c r="EY107" s="35"/>
      <c r="EZ107" s="35"/>
      <c r="FA107" s="35"/>
      <c r="FB107" s="35"/>
      <c r="FC107" s="35"/>
      <c r="FD107" s="35"/>
      <c r="FE107" s="35"/>
      <c r="FF107" s="35"/>
      <c r="FG107" s="35"/>
      <c r="FH107" s="35"/>
      <c r="FI107" s="35"/>
      <c r="FJ107" s="35"/>
      <c r="FK107" s="35"/>
      <c r="FL107" s="35"/>
      <c r="FM107" s="35"/>
      <c r="FN107" s="35"/>
      <c r="FO107" s="35"/>
      <c r="FP107" s="35"/>
      <c r="FQ107" s="35"/>
      <c r="FR107" s="35"/>
      <c r="FS107" s="35"/>
      <c r="FT107" s="35"/>
      <c r="FU107" s="35"/>
      <c r="FV107" s="35"/>
      <c r="FW107" s="35"/>
      <c r="FX107" s="35"/>
      <c r="FY107" s="35"/>
      <c r="FZ107" s="35"/>
      <c r="GA107" s="35"/>
      <c r="GB107" s="35"/>
      <c r="GC107" s="35"/>
      <c r="GD107" s="35"/>
      <c r="GE107" s="35"/>
      <c r="GF107" s="35"/>
      <c r="GG107" s="35"/>
      <c r="GH107" s="35"/>
      <c r="GI107" s="35"/>
      <c r="GJ107" s="35"/>
      <c r="GK107" s="35"/>
      <c r="GL107" s="35"/>
      <c r="GM107" s="35"/>
      <c r="GN107" s="35"/>
      <c r="GO107" s="35"/>
      <c r="GP107" s="35"/>
      <c r="GQ107" s="35"/>
      <c r="GR107" s="35"/>
      <c r="GS107" s="35"/>
      <c r="GT107" s="35"/>
      <c r="GU107" s="35"/>
      <c r="GV107" s="35"/>
      <c r="GW107" s="35"/>
      <c r="GX107" s="35"/>
      <c r="GY107" s="35"/>
      <c r="GZ107" s="35"/>
      <c r="HA107" s="35"/>
      <c r="HB107" s="35"/>
      <c r="HC107" s="35"/>
      <c r="HD107" s="35"/>
      <c r="HE107" s="35"/>
      <c r="HF107" s="35"/>
      <c r="HG107" s="35"/>
      <c r="HH107" s="35"/>
      <c r="HI107" s="35"/>
      <c r="HJ107" s="35"/>
      <c r="HK107" s="35"/>
      <c r="HL107" s="35"/>
      <c r="HM107" s="35"/>
      <c r="HN107" s="35"/>
      <c r="HO107" s="35"/>
      <c r="HP107" s="35"/>
      <c r="HQ107" s="35"/>
      <c r="HR107" s="35"/>
      <c r="HS107" s="35"/>
      <c r="HT107" s="35"/>
      <c r="HU107" s="35"/>
      <c r="HV107" s="35"/>
      <c r="HW107" s="35"/>
      <c r="HX107" s="35"/>
      <c r="HY107" s="35"/>
      <c r="HZ107" s="35"/>
      <c r="IA107" s="35"/>
      <c r="IB107" s="35"/>
      <c r="IC107" s="35"/>
      <c r="ID107" s="35"/>
      <c r="IE107" s="35"/>
      <c r="IF107" s="35"/>
      <c r="IG107" s="35"/>
      <c r="IH107" s="35"/>
    </row>
    <row r="110" ht="11.25" thickBot="1"/>
    <row r="111" spans="1:31" ht="10.5">
      <c r="A111" s="229" t="s">
        <v>0</v>
      </c>
      <c r="B111" s="230"/>
      <c r="C111" s="122" t="s">
        <v>52</v>
      </c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4"/>
      <c r="T111" s="124"/>
      <c r="U111" s="124"/>
      <c r="V111" s="124"/>
      <c r="W111" s="125"/>
      <c r="X111" s="35"/>
      <c r="Y111" s="35"/>
      <c r="Z111" s="35"/>
      <c r="AA111" s="35"/>
      <c r="AB111" s="35"/>
      <c r="AC111" s="35"/>
      <c r="AD111" s="35"/>
      <c r="AE111" s="35"/>
    </row>
    <row r="112" spans="1:31" ht="11.25" thickBot="1">
      <c r="A112" s="227" t="s">
        <v>1</v>
      </c>
      <c r="B112" s="231"/>
      <c r="C112" s="126" t="s">
        <v>57</v>
      </c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8"/>
      <c r="R112" s="128"/>
      <c r="S112" s="129"/>
      <c r="T112" s="129"/>
      <c r="U112" s="129"/>
      <c r="V112" s="129"/>
      <c r="W112" s="130"/>
      <c r="X112" s="35"/>
      <c r="Y112" s="35"/>
      <c r="Z112" s="35"/>
      <c r="AA112" s="35"/>
      <c r="AB112" s="35"/>
      <c r="AC112" s="35"/>
      <c r="AD112" s="35"/>
      <c r="AE112" s="35"/>
    </row>
    <row r="113" spans="1:31" ht="21" customHeight="1">
      <c r="A113" s="215" t="s">
        <v>2</v>
      </c>
      <c r="B113" s="216"/>
      <c r="C113" s="222" t="s">
        <v>112</v>
      </c>
      <c r="D113" s="223"/>
      <c r="E113" s="223"/>
      <c r="F113" s="223"/>
      <c r="G113" s="219" t="s">
        <v>113</v>
      </c>
      <c r="H113" s="220"/>
      <c r="I113" s="220"/>
      <c r="J113" s="221"/>
      <c r="K113" s="224" t="s">
        <v>114</v>
      </c>
      <c r="L113" s="223"/>
      <c r="M113" s="223"/>
      <c r="N113" s="223"/>
      <c r="O113" s="225" t="s">
        <v>115</v>
      </c>
      <c r="P113" s="223"/>
      <c r="Q113" s="223"/>
      <c r="R113" s="226"/>
      <c r="S113" s="46" t="s">
        <v>3</v>
      </c>
      <c r="T113" s="47" t="s">
        <v>4</v>
      </c>
      <c r="U113" s="47" t="s">
        <v>5</v>
      </c>
      <c r="V113" s="48" t="s">
        <v>6</v>
      </c>
      <c r="W113" s="49" t="s">
        <v>49</v>
      </c>
      <c r="X113" s="35"/>
      <c r="Y113" s="35"/>
      <c r="Z113" s="35"/>
      <c r="AA113" s="35"/>
      <c r="AB113" s="35"/>
      <c r="AC113" s="35"/>
      <c r="AD113" s="35"/>
      <c r="AE113" s="35"/>
    </row>
    <row r="114" spans="1:23" ht="24.75" customHeight="1" thickBot="1">
      <c r="A114" s="227" t="s">
        <v>7</v>
      </c>
      <c r="B114" s="228"/>
      <c r="C114" s="8" t="s">
        <v>46</v>
      </c>
      <c r="D114" s="9"/>
      <c r="E114" s="10" t="s">
        <v>8</v>
      </c>
      <c r="F114" s="11" t="s">
        <v>9</v>
      </c>
      <c r="G114" s="12" t="s">
        <v>46</v>
      </c>
      <c r="H114" s="9"/>
      <c r="I114" s="10" t="s">
        <v>8</v>
      </c>
      <c r="J114" s="13" t="s">
        <v>9</v>
      </c>
      <c r="K114" s="14" t="s">
        <v>46</v>
      </c>
      <c r="L114" s="9"/>
      <c r="M114" s="10" t="s">
        <v>8</v>
      </c>
      <c r="N114" s="11" t="s">
        <v>9</v>
      </c>
      <c r="O114" s="12" t="s">
        <v>46</v>
      </c>
      <c r="P114" s="9"/>
      <c r="Q114" s="10" t="s">
        <v>8</v>
      </c>
      <c r="R114" s="13" t="s">
        <v>9</v>
      </c>
      <c r="S114" s="15" t="s">
        <v>47</v>
      </c>
      <c r="T114" s="16" t="s">
        <v>47</v>
      </c>
      <c r="U114" s="16" t="s">
        <v>47</v>
      </c>
      <c r="V114" s="17" t="s">
        <v>47</v>
      </c>
      <c r="W114" s="45" t="s">
        <v>47</v>
      </c>
    </row>
    <row r="115" spans="1:23" ht="10.5" customHeight="1">
      <c r="A115" s="206" t="s">
        <v>78</v>
      </c>
      <c r="B115" s="18" t="s">
        <v>10</v>
      </c>
      <c r="C115" s="135">
        <v>0.21</v>
      </c>
      <c r="D115" s="189" t="s">
        <v>117</v>
      </c>
      <c r="E115" s="136">
        <v>0.003</v>
      </c>
      <c r="F115" s="151">
        <v>0.01</v>
      </c>
      <c r="G115" s="137">
        <v>0.26</v>
      </c>
      <c r="H115" s="189" t="s">
        <v>117</v>
      </c>
      <c r="I115" s="136">
        <v>0.003</v>
      </c>
      <c r="J115" s="151">
        <v>0.01</v>
      </c>
      <c r="K115" s="138">
        <v>0.14</v>
      </c>
      <c r="L115" s="189" t="s">
        <v>117</v>
      </c>
      <c r="M115" s="136">
        <v>0.003</v>
      </c>
      <c r="N115" s="151">
        <v>0.01</v>
      </c>
      <c r="O115" s="138">
        <v>0.088</v>
      </c>
      <c r="P115" s="189" t="s">
        <v>117</v>
      </c>
      <c r="Q115" s="136">
        <v>0.003</v>
      </c>
      <c r="R115" s="151">
        <v>0.01</v>
      </c>
      <c r="S115" s="58" t="s">
        <v>11</v>
      </c>
      <c r="T115" s="59" t="s">
        <v>11</v>
      </c>
      <c r="U115" s="59" t="s">
        <v>11</v>
      </c>
      <c r="V115" s="60" t="s">
        <v>11</v>
      </c>
      <c r="W115" s="86" t="s">
        <v>11</v>
      </c>
    </row>
    <row r="116" spans="1:23" ht="10.5">
      <c r="A116" s="207"/>
      <c r="B116" s="19" t="s">
        <v>12</v>
      </c>
      <c r="C116" s="139">
        <v>0.063</v>
      </c>
      <c r="D116" s="190" t="s">
        <v>117</v>
      </c>
      <c r="E116" s="140">
        <v>0.003</v>
      </c>
      <c r="F116" s="152">
        <v>0.01</v>
      </c>
      <c r="G116" s="141">
        <v>0.086</v>
      </c>
      <c r="H116" s="190" t="s">
        <v>117</v>
      </c>
      <c r="I116" s="140">
        <v>0.003</v>
      </c>
      <c r="J116" s="152">
        <v>0.01</v>
      </c>
      <c r="K116" s="141">
        <v>0.051</v>
      </c>
      <c r="L116" s="190" t="s">
        <v>117</v>
      </c>
      <c r="M116" s="140">
        <v>0.003</v>
      </c>
      <c r="N116" s="152">
        <v>0.01</v>
      </c>
      <c r="O116" s="141">
        <v>0.043</v>
      </c>
      <c r="P116" s="190" t="s">
        <v>117</v>
      </c>
      <c r="Q116" s="140">
        <v>0.003</v>
      </c>
      <c r="R116" s="152">
        <v>0.01</v>
      </c>
      <c r="S116" s="70" t="s">
        <v>11</v>
      </c>
      <c r="T116" s="71" t="s">
        <v>11</v>
      </c>
      <c r="U116" s="71" t="s">
        <v>11</v>
      </c>
      <c r="V116" s="72" t="s">
        <v>11</v>
      </c>
      <c r="W116" s="87" t="s">
        <v>11</v>
      </c>
    </row>
    <row r="117" spans="1:23" ht="10.5">
      <c r="A117" s="207"/>
      <c r="B117" s="20" t="s">
        <v>13</v>
      </c>
      <c r="C117" s="142">
        <v>0.0015</v>
      </c>
      <c r="D117" s="191" t="s">
        <v>15</v>
      </c>
      <c r="E117" s="143">
        <v>0.003</v>
      </c>
      <c r="F117" s="182">
        <v>0.01</v>
      </c>
      <c r="G117" s="144">
        <v>0.0015</v>
      </c>
      <c r="H117" s="191" t="s">
        <v>15</v>
      </c>
      <c r="I117" s="143">
        <v>0.003</v>
      </c>
      <c r="J117" s="182">
        <v>0.01</v>
      </c>
      <c r="K117" s="144">
        <v>0.0015</v>
      </c>
      <c r="L117" s="191" t="s">
        <v>15</v>
      </c>
      <c r="M117" s="143">
        <v>0.003</v>
      </c>
      <c r="N117" s="182">
        <v>0.01</v>
      </c>
      <c r="O117" s="141">
        <v>0.0015</v>
      </c>
      <c r="P117" s="191" t="s">
        <v>15</v>
      </c>
      <c r="Q117" s="143">
        <v>0.003</v>
      </c>
      <c r="R117" s="182">
        <v>0.01</v>
      </c>
      <c r="S117" s="51">
        <f>C117</f>
        <v>0.0015</v>
      </c>
      <c r="T117" s="53">
        <f>G117</f>
        <v>0.0015</v>
      </c>
      <c r="U117" s="53">
        <f>K117</f>
        <v>0.0015</v>
      </c>
      <c r="V117" s="54">
        <f>O117</f>
        <v>0.0015</v>
      </c>
      <c r="W117" s="87" t="s">
        <v>11</v>
      </c>
    </row>
    <row r="118" spans="1:23" ht="10.5">
      <c r="A118" s="207"/>
      <c r="B118" s="20" t="s">
        <v>16</v>
      </c>
      <c r="C118" s="142">
        <v>0.0015</v>
      </c>
      <c r="D118" s="191" t="s">
        <v>15</v>
      </c>
      <c r="E118" s="140">
        <v>0.003</v>
      </c>
      <c r="F118" s="152">
        <v>0.01</v>
      </c>
      <c r="G118" s="141">
        <v>0.0015</v>
      </c>
      <c r="H118" s="194" t="s">
        <v>15</v>
      </c>
      <c r="I118" s="140">
        <v>0.003</v>
      </c>
      <c r="J118" s="152">
        <v>0.01</v>
      </c>
      <c r="K118" s="141">
        <v>0.005</v>
      </c>
      <c r="L118" s="191" t="s">
        <v>14</v>
      </c>
      <c r="M118" s="140">
        <v>0.003</v>
      </c>
      <c r="N118" s="152">
        <v>0.01</v>
      </c>
      <c r="O118" s="141">
        <v>0.0015</v>
      </c>
      <c r="P118" s="193" t="s">
        <v>15</v>
      </c>
      <c r="Q118" s="140">
        <v>0.003</v>
      </c>
      <c r="R118" s="152">
        <v>0.01</v>
      </c>
      <c r="S118" s="51">
        <f>C118</f>
        <v>0.0015</v>
      </c>
      <c r="T118" s="53">
        <f>G118</f>
        <v>0.0015</v>
      </c>
      <c r="U118" s="53">
        <f>K118</f>
        <v>0.005</v>
      </c>
      <c r="V118" s="54">
        <f>O118</f>
        <v>0.0015</v>
      </c>
      <c r="W118" s="87" t="s">
        <v>11</v>
      </c>
    </row>
    <row r="119" spans="1:23" ht="10.5">
      <c r="A119" s="207"/>
      <c r="B119" s="19" t="s">
        <v>17</v>
      </c>
      <c r="C119" s="142">
        <v>0.003</v>
      </c>
      <c r="D119" s="191" t="s">
        <v>15</v>
      </c>
      <c r="E119" s="140">
        <v>0.006</v>
      </c>
      <c r="F119" s="152">
        <v>0.02</v>
      </c>
      <c r="G119" s="141">
        <v>0.003</v>
      </c>
      <c r="H119" s="191" t="s">
        <v>15</v>
      </c>
      <c r="I119" s="140">
        <v>0.006</v>
      </c>
      <c r="J119" s="152">
        <v>0.02</v>
      </c>
      <c r="K119" s="141">
        <v>0.003</v>
      </c>
      <c r="L119" s="191" t="s">
        <v>15</v>
      </c>
      <c r="M119" s="140">
        <v>0.006</v>
      </c>
      <c r="N119" s="152">
        <v>0.02</v>
      </c>
      <c r="O119" s="141">
        <v>0.003</v>
      </c>
      <c r="P119" s="194" t="s">
        <v>15</v>
      </c>
      <c r="Q119" s="140">
        <v>0.006</v>
      </c>
      <c r="R119" s="152">
        <v>0.02</v>
      </c>
      <c r="S119" s="51">
        <f>C119*0.1</f>
        <v>0.00030000000000000003</v>
      </c>
      <c r="T119" s="53">
        <f>G119*0.1</f>
        <v>0.00030000000000000003</v>
      </c>
      <c r="U119" s="53">
        <f>K119*0.1</f>
        <v>0.00030000000000000003</v>
      </c>
      <c r="V119" s="54">
        <f>O119*0.1</f>
        <v>0.00030000000000000003</v>
      </c>
      <c r="W119" s="87" t="s">
        <v>11</v>
      </c>
    </row>
    <row r="120" spans="1:23" ht="10.5">
      <c r="A120" s="207"/>
      <c r="B120" s="19" t="s">
        <v>18</v>
      </c>
      <c r="C120" s="142">
        <v>0.003</v>
      </c>
      <c r="D120" s="191" t="s">
        <v>15</v>
      </c>
      <c r="E120" s="140">
        <v>0.006</v>
      </c>
      <c r="F120" s="152">
        <v>0.02</v>
      </c>
      <c r="G120" s="141">
        <v>0.007</v>
      </c>
      <c r="H120" s="191" t="s">
        <v>14</v>
      </c>
      <c r="I120" s="140">
        <v>0.006</v>
      </c>
      <c r="J120" s="152">
        <v>0.02</v>
      </c>
      <c r="K120" s="141">
        <v>0.003</v>
      </c>
      <c r="L120" s="191" t="s">
        <v>15</v>
      </c>
      <c r="M120" s="140">
        <v>0.006</v>
      </c>
      <c r="N120" s="152">
        <v>0.02</v>
      </c>
      <c r="O120" s="145">
        <v>0.003</v>
      </c>
      <c r="P120" s="193" t="s">
        <v>15</v>
      </c>
      <c r="Q120" s="140">
        <v>0.006</v>
      </c>
      <c r="R120" s="152">
        <v>0.02</v>
      </c>
      <c r="S120" s="51">
        <f>C120*0.1</f>
        <v>0.00030000000000000003</v>
      </c>
      <c r="T120" s="53">
        <f>G120*0.1</f>
        <v>0.0007000000000000001</v>
      </c>
      <c r="U120" s="53">
        <f>K120*0.1</f>
        <v>0.00030000000000000003</v>
      </c>
      <c r="V120" s="54">
        <f>O120*0.1</f>
        <v>0.00030000000000000003</v>
      </c>
      <c r="W120" s="88" t="s">
        <v>11</v>
      </c>
    </row>
    <row r="121" spans="1:23" ht="10.5">
      <c r="A121" s="207"/>
      <c r="B121" s="20" t="s">
        <v>94</v>
      </c>
      <c r="C121" s="142">
        <v>0.003</v>
      </c>
      <c r="D121" s="191" t="s">
        <v>15</v>
      </c>
      <c r="E121" s="140">
        <v>0.006</v>
      </c>
      <c r="F121" s="152">
        <v>0.02</v>
      </c>
      <c r="G121" s="141">
        <v>0.003</v>
      </c>
      <c r="H121" s="191" t="s">
        <v>15</v>
      </c>
      <c r="I121" s="140">
        <v>0.006</v>
      </c>
      <c r="J121" s="152">
        <v>0.02</v>
      </c>
      <c r="K121" s="141">
        <v>0.003</v>
      </c>
      <c r="L121" s="191" t="s">
        <v>15</v>
      </c>
      <c r="M121" s="140">
        <v>0.006</v>
      </c>
      <c r="N121" s="152">
        <v>0.02</v>
      </c>
      <c r="O121" s="141">
        <v>0.003</v>
      </c>
      <c r="P121" s="194" t="s">
        <v>15</v>
      </c>
      <c r="Q121" s="140">
        <v>0.006</v>
      </c>
      <c r="R121" s="152">
        <v>0.02</v>
      </c>
      <c r="S121" s="51">
        <f>C121*0.1</f>
        <v>0.00030000000000000003</v>
      </c>
      <c r="T121" s="53">
        <f>G121*0.1</f>
        <v>0.00030000000000000003</v>
      </c>
      <c r="U121" s="53">
        <f>K121*0.1</f>
        <v>0.00030000000000000003</v>
      </c>
      <c r="V121" s="54">
        <f>O121*0.1</f>
        <v>0.00030000000000000003</v>
      </c>
      <c r="W121" s="89" t="s">
        <v>95</v>
      </c>
    </row>
    <row r="122" spans="1:23" ht="10.5">
      <c r="A122" s="207"/>
      <c r="B122" s="19" t="s">
        <v>19</v>
      </c>
      <c r="C122" s="146">
        <v>0.026</v>
      </c>
      <c r="D122" s="190" t="s">
        <v>117</v>
      </c>
      <c r="E122" s="140">
        <v>0.006</v>
      </c>
      <c r="F122" s="152">
        <v>0.02</v>
      </c>
      <c r="G122" s="141">
        <v>0.036</v>
      </c>
      <c r="H122" s="196" t="s">
        <v>117</v>
      </c>
      <c r="I122" s="140">
        <v>0.006</v>
      </c>
      <c r="J122" s="152">
        <v>0.02</v>
      </c>
      <c r="K122" s="141">
        <v>0.046</v>
      </c>
      <c r="L122" s="190" t="s">
        <v>117</v>
      </c>
      <c r="M122" s="140">
        <v>0.006</v>
      </c>
      <c r="N122" s="152">
        <v>0.02</v>
      </c>
      <c r="O122" s="141">
        <v>0.054</v>
      </c>
      <c r="P122" s="190" t="s">
        <v>117</v>
      </c>
      <c r="Q122" s="140">
        <v>0.006</v>
      </c>
      <c r="R122" s="152">
        <v>0.02</v>
      </c>
      <c r="S122" s="51">
        <f>C122*0.01</f>
        <v>0.00026</v>
      </c>
      <c r="T122" s="53">
        <f>G122*0.01</f>
        <v>0.00035999999999999997</v>
      </c>
      <c r="U122" s="53">
        <f>K122*0.01</f>
        <v>0.00046</v>
      </c>
      <c r="V122" s="54">
        <f>O122*0.01</f>
        <v>0.00054</v>
      </c>
      <c r="W122" s="89" t="s">
        <v>95</v>
      </c>
    </row>
    <row r="123" spans="1:23" ht="11.25" thickBot="1">
      <c r="A123" s="208"/>
      <c r="B123" s="21" t="s">
        <v>20</v>
      </c>
      <c r="C123" s="147">
        <v>0.09</v>
      </c>
      <c r="D123" s="192" t="s">
        <v>117</v>
      </c>
      <c r="E123" s="148">
        <v>0.02</v>
      </c>
      <c r="F123" s="149">
        <v>0.05</v>
      </c>
      <c r="G123" s="150">
        <v>0.19</v>
      </c>
      <c r="H123" s="197" t="s">
        <v>117</v>
      </c>
      <c r="I123" s="148">
        <v>0.02</v>
      </c>
      <c r="J123" s="149">
        <v>0.05</v>
      </c>
      <c r="K123" s="150">
        <v>0.31</v>
      </c>
      <c r="L123" s="200" t="s">
        <v>117</v>
      </c>
      <c r="M123" s="148">
        <v>0.02</v>
      </c>
      <c r="N123" s="149">
        <v>0.05</v>
      </c>
      <c r="O123" s="150">
        <v>0.39</v>
      </c>
      <c r="P123" s="200" t="s">
        <v>117</v>
      </c>
      <c r="Q123" s="148">
        <v>0.02</v>
      </c>
      <c r="R123" s="149">
        <v>0.05</v>
      </c>
      <c r="S123" s="55">
        <f>C123*0.0003</f>
        <v>2.6999999999999996E-05</v>
      </c>
      <c r="T123" s="56">
        <f>G123*0.0003</f>
        <v>5.6999999999999996E-05</v>
      </c>
      <c r="U123" s="56">
        <f>K123*0.0003</f>
        <v>9.3E-05</v>
      </c>
      <c r="V123" s="57">
        <f>O123*0.0003</f>
        <v>0.000117</v>
      </c>
      <c r="W123" s="90" t="s">
        <v>95</v>
      </c>
    </row>
    <row r="124" spans="1:23" ht="10.5" customHeight="1">
      <c r="A124" s="206" t="s">
        <v>96</v>
      </c>
      <c r="B124" s="22" t="s">
        <v>21</v>
      </c>
      <c r="C124" s="135">
        <v>0.012</v>
      </c>
      <c r="D124" s="189" t="s">
        <v>117</v>
      </c>
      <c r="E124" s="136">
        <v>0.003</v>
      </c>
      <c r="F124" s="151">
        <v>0.01</v>
      </c>
      <c r="G124" s="138">
        <v>0.016</v>
      </c>
      <c r="H124" s="198" t="s">
        <v>117</v>
      </c>
      <c r="I124" s="136">
        <v>0.003</v>
      </c>
      <c r="J124" s="151">
        <v>0.01</v>
      </c>
      <c r="K124" s="138">
        <v>0.016</v>
      </c>
      <c r="L124" s="189" t="s">
        <v>117</v>
      </c>
      <c r="M124" s="136">
        <v>0.003</v>
      </c>
      <c r="N124" s="151">
        <v>0.01</v>
      </c>
      <c r="O124" s="138">
        <v>0.034</v>
      </c>
      <c r="P124" s="189" t="s">
        <v>117</v>
      </c>
      <c r="Q124" s="136">
        <v>0.003</v>
      </c>
      <c r="R124" s="151">
        <v>0.01</v>
      </c>
      <c r="S124" s="58" t="s">
        <v>11</v>
      </c>
      <c r="T124" s="59" t="s">
        <v>11</v>
      </c>
      <c r="U124" s="59" t="s">
        <v>11</v>
      </c>
      <c r="V124" s="60" t="s">
        <v>11</v>
      </c>
      <c r="W124" s="86" t="s">
        <v>11</v>
      </c>
    </row>
    <row r="125" spans="1:23" ht="10.5">
      <c r="A125" s="207"/>
      <c r="B125" s="19" t="s">
        <v>22</v>
      </c>
      <c r="C125" s="139">
        <v>0.008</v>
      </c>
      <c r="D125" s="193" t="s">
        <v>14</v>
      </c>
      <c r="E125" s="140">
        <v>0.003</v>
      </c>
      <c r="F125" s="152">
        <v>0.01</v>
      </c>
      <c r="G125" s="145">
        <v>0.015</v>
      </c>
      <c r="H125" s="199" t="s">
        <v>117</v>
      </c>
      <c r="I125" s="140">
        <v>0.003</v>
      </c>
      <c r="J125" s="152">
        <v>0.01</v>
      </c>
      <c r="K125" s="141">
        <v>0.009</v>
      </c>
      <c r="L125" s="190" t="s">
        <v>14</v>
      </c>
      <c r="M125" s="140">
        <v>0.003</v>
      </c>
      <c r="N125" s="152">
        <v>0.01</v>
      </c>
      <c r="O125" s="141">
        <v>0.018</v>
      </c>
      <c r="P125" s="190" t="s">
        <v>117</v>
      </c>
      <c r="Q125" s="140">
        <v>0.003</v>
      </c>
      <c r="R125" s="152">
        <v>0.01</v>
      </c>
      <c r="S125" s="51">
        <f>C125*0.1</f>
        <v>0.0008</v>
      </c>
      <c r="T125" s="53">
        <f>G125*0.1</f>
        <v>0.0015</v>
      </c>
      <c r="U125" s="53">
        <f>K125*0.1</f>
        <v>0.0009</v>
      </c>
      <c r="V125" s="54">
        <f>O125*0.1</f>
        <v>0.0018</v>
      </c>
      <c r="W125" s="87" t="s">
        <v>11</v>
      </c>
    </row>
    <row r="126" spans="1:23" ht="10.5">
      <c r="A126" s="207"/>
      <c r="B126" s="23" t="s">
        <v>23</v>
      </c>
      <c r="C126" s="146">
        <v>0.018</v>
      </c>
      <c r="D126" s="190" t="s">
        <v>117</v>
      </c>
      <c r="E126" s="140">
        <v>0.003</v>
      </c>
      <c r="F126" s="152">
        <v>0.01</v>
      </c>
      <c r="G126" s="141">
        <v>0.022</v>
      </c>
      <c r="H126" s="190" t="s">
        <v>117</v>
      </c>
      <c r="I126" s="140">
        <v>0.003</v>
      </c>
      <c r="J126" s="152">
        <v>0.01</v>
      </c>
      <c r="K126" s="141">
        <v>0.023</v>
      </c>
      <c r="L126" s="190" t="s">
        <v>117</v>
      </c>
      <c r="M126" s="140">
        <v>0.003</v>
      </c>
      <c r="N126" s="152">
        <v>0.01</v>
      </c>
      <c r="O126" s="145">
        <v>0.03</v>
      </c>
      <c r="P126" s="190" t="s">
        <v>117</v>
      </c>
      <c r="Q126" s="153">
        <v>0.003</v>
      </c>
      <c r="R126" s="152">
        <v>0.01</v>
      </c>
      <c r="S126" s="51">
        <f>C126*0.03</f>
        <v>0.0005399999999999999</v>
      </c>
      <c r="T126" s="53">
        <f>G126*0.03</f>
        <v>0.0006599999999999999</v>
      </c>
      <c r="U126" s="53">
        <f>K126*0.03</f>
        <v>0.00069</v>
      </c>
      <c r="V126" s="54">
        <f>O126*0.03</f>
        <v>0.0009</v>
      </c>
      <c r="W126" s="87" t="s">
        <v>11</v>
      </c>
    </row>
    <row r="127" spans="1:23" ht="10.5">
      <c r="A127" s="207"/>
      <c r="B127" s="23" t="s">
        <v>24</v>
      </c>
      <c r="C127" s="139">
        <v>0.0015</v>
      </c>
      <c r="D127" s="193" t="s">
        <v>15</v>
      </c>
      <c r="E127" s="140">
        <v>0.003</v>
      </c>
      <c r="F127" s="152">
        <v>0.01</v>
      </c>
      <c r="G127" s="141">
        <v>0.016</v>
      </c>
      <c r="H127" s="194" t="s">
        <v>117</v>
      </c>
      <c r="I127" s="140">
        <v>0.003</v>
      </c>
      <c r="J127" s="152">
        <v>0.01</v>
      </c>
      <c r="K127" s="141">
        <v>0.0015</v>
      </c>
      <c r="L127" s="190" t="s">
        <v>15</v>
      </c>
      <c r="M127" s="140">
        <v>0.003</v>
      </c>
      <c r="N127" s="152">
        <v>0.01</v>
      </c>
      <c r="O127" s="141">
        <v>0.0015</v>
      </c>
      <c r="P127" s="190" t="s">
        <v>15</v>
      </c>
      <c r="Q127" s="140">
        <v>0.003</v>
      </c>
      <c r="R127" s="152">
        <v>0.01</v>
      </c>
      <c r="S127" s="51">
        <f>C127*0.3</f>
        <v>0.00045</v>
      </c>
      <c r="T127" s="53">
        <f>G127*0.3</f>
        <v>0.0048</v>
      </c>
      <c r="U127" s="53">
        <f>K127*0.3</f>
        <v>0.00045</v>
      </c>
      <c r="V127" s="54">
        <f>O127*0.3</f>
        <v>0.00045</v>
      </c>
      <c r="W127" s="87" t="s">
        <v>11</v>
      </c>
    </row>
    <row r="128" spans="1:23" ht="10.5">
      <c r="A128" s="207"/>
      <c r="B128" s="23" t="s">
        <v>25</v>
      </c>
      <c r="C128" s="139">
        <v>0.018</v>
      </c>
      <c r="D128" s="193" t="s">
        <v>14</v>
      </c>
      <c r="E128" s="140">
        <v>0.006</v>
      </c>
      <c r="F128" s="152">
        <v>0.02</v>
      </c>
      <c r="G128" s="145">
        <v>0.02</v>
      </c>
      <c r="H128" s="191" t="s">
        <v>117</v>
      </c>
      <c r="I128" s="140">
        <v>0.006</v>
      </c>
      <c r="J128" s="152">
        <v>0.02</v>
      </c>
      <c r="K128" s="141">
        <v>0.021</v>
      </c>
      <c r="L128" s="190" t="s">
        <v>117</v>
      </c>
      <c r="M128" s="140">
        <v>0.006</v>
      </c>
      <c r="N128" s="152">
        <v>0.02</v>
      </c>
      <c r="O128" s="141">
        <v>0.031</v>
      </c>
      <c r="P128" s="190" t="s">
        <v>117</v>
      </c>
      <c r="Q128" s="140">
        <v>0.006</v>
      </c>
      <c r="R128" s="152">
        <v>0.02</v>
      </c>
      <c r="S128" s="51">
        <f>C128*0.1</f>
        <v>0.0018</v>
      </c>
      <c r="T128" s="53">
        <f>G128*0.1</f>
        <v>0.002</v>
      </c>
      <c r="U128" s="53">
        <f>K128*0.1</f>
        <v>0.0021000000000000003</v>
      </c>
      <c r="V128" s="54">
        <f>O128*0.1</f>
        <v>0.0031000000000000003</v>
      </c>
      <c r="W128" s="91" t="s">
        <v>11</v>
      </c>
    </row>
    <row r="129" spans="1:23" ht="10.5">
      <c r="A129" s="207"/>
      <c r="B129" s="23" t="s">
        <v>26</v>
      </c>
      <c r="C129" s="139">
        <v>0.015</v>
      </c>
      <c r="D129" s="194" t="s">
        <v>14</v>
      </c>
      <c r="E129" s="140">
        <v>0.006</v>
      </c>
      <c r="F129" s="152">
        <v>0.02</v>
      </c>
      <c r="G129" s="141">
        <v>0.016</v>
      </c>
      <c r="H129" s="191" t="s">
        <v>14</v>
      </c>
      <c r="I129" s="140">
        <v>0.006</v>
      </c>
      <c r="J129" s="152">
        <v>0.02</v>
      </c>
      <c r="K129" s="141">
        <v>0.003</v>
      </c>
      <c r="L129" s="190" t="s">
        <v>15</v>
      </c>
      <c r="M129" s="140">
        <v>0.006</v>
      </c>
      <c r="N129" s="152">
        <v>0.02</v>
      </c>
      <c r="O129" s="141">
        <v>0.026</v>
      </c>
      <c r="P129" s="190" t="s">
        <v>117</v>
      </c>
      <c r="Q129" s="140">
        <v>0.006</v>
      </c>
      <c r="R129" s="152">
        <v>0.02</v>
      </c>
      <c r="S129" s="51">
        <f>C129*0.1</f>
        <v>0.0015</v>
      </c>
      <c r="T129" s="53">
        <f>G129*0.1</f>
        <v>0.0016</v>
      </c>
      <c r="U129" s="53">
        <f>K129*0.1</f>
        <v>0.00030000000000000003</v>
      </c>
      <c r="V129" s="54">
        <f>O129*0.1</f>
        <v>0.0026</v>
      </c>
      <c r="W129" s="88" t="s">
        <v>11</v>
      </c>
    </row>
    <row r="130" spans="1:23" ht="10.5">
      <c r="A130" s="207"/>
      <c r="B130" s="23" t="s">
        <v>27</v>
      </c>
      <c r="C130" s="142">
        <v>0.003</v>
      </c>
      <c r="D130" s="191" t="s">
        <v>15</v>
      </c>
      <c r="E130" s="140">
        <v>0.006</v>
      </c>
      <c r="F130" s="152">
        <v>0.02</v>
      </c>
      <c r="G130" s="141">
        <v>0.003</v>
      </c>
      <c r="H130" s="191" t="s">
        <v>15</v>
      </c>
      <c r="I130" s="140">
        <v>0.006</v>
      </c>
      <c r="J130" s="152">
        <v>0.02</v>
      </c>
      <c r="K130" s="141">
        <v>0.003</v>
      </c>
      <c r="L130" s="191" t="s">
        <v>15</v>
      </c>
      <c r="M130" s="140">
        <v>0.006</v>
      </c>
      <c r="N130" s="152">
        <v>0.02</v>
      </c>
      <c r="O130" s="141">
        <v>0.003</v>
      </c>
      <c r="P130" s="194" t="s">
        <v>15</v>
      </c>
      <c r="Q130" s="140">
        <v>0.006</v>
      </c>
      <c r="R130" s="152">
        <v>0.02</v>
      </c>
      <c r="S130" s="51">
        <f>C130*0.1</f>
        <v>0.00030000000000000003</v>
      </c>
      <c r="T130" s="53">
        <f>G130*0.1</f>
        <v>0.00030000000000000003</v>
      </c>
      <c r="U130" s="53">
        <f>K130*0.1</f>
        <v>0.00030000000000000003</v>
      </c>
      <c r="V130" s="54">
        <f>O130*0.1</f>
        <v>0.00030000000000000003</v>
      </c>
      <c r="W130" s="89" t="s">
        <v>95</v>
      </c>
    </row>
    <row r="131" spans="1:23" ht="10.5">
      <c r="A131" s="207"/>
      <c r="B131" s="23" t="s">
        <v>28</v>
      </c>
      <c r="C131" s="139">
        <v>0.026</v>
      </c>
      <c r="D131" s="193" t="s">
        <v>117</v>
      </c>
      <c r="E131" s="140">
        <v>0.006</v>
      </c>
      <c r="F131" s="152">
        <v>0.02</v>
      </c>
      <c r="G131" s="145">
        <v>0.018</v>
      </c>
      <c r="H131" s="194" t="s">
        <v>14</v>
      </c>
      <c r="I131" s="140">
        <v>0.006</v>
      </c>
      <c r="J131" s="152">
        <v>0.02</v>
      </c>
      <c r="K131" s="145">
        <v>0.021</v>
      </c>
      <c r="L131" s="190" t="s">
        <v>117</v>
      </c>
      <c r="M131" s="140">
        <v>0.006</v>
      </c>
      <c r="N131" s="152">
        <v>0.02</v>
      </c>
      <c r="O131" s="141">
        <v>0.023</v>
      </c>
      <c r="P131" s="190" t="s">
        <v>117</v>
      </c>
      <c r="Q131" s="140">
        <v>0.006</v>
      </c>
      <c r="R131" s="152">
        <v>0.02</v>
      </c>
      <c r="S131" s="51">
        <f>C131*0.1</f>
        <v>0.0026</v>
      </c>
      <c r="T131" s="53">
        <f>G131*0.1</f>
        <v>0.0018</v>
      </c>
      <c r="U131" s="53">
        <f>K131*0.1</f>
        <v>0.0021000000000000003</v>
      </c>
      <c r="V131" s="54">
        <f>O131*0.1</f>
        <v>0.0023</v>
      </c>
      <c r="W131" s="89" t="s">
        <v>95</v>
      </c>
    </row>
    <row r="132" spans="1:23" ht="10.5">
      <c r="A132" s="207"/>
      <c r="B132" s="23" t="s">
        <v>29</v>
      </c>
      <c r="C132" s="139">
        <v>0.039</v>
      </c>
      <c r="D132" s="190" t="s">
        <v>117</v>
      </c>
      <c r="E132" s="140">
        <v>0.006</v>
      </c>
      <c r="F132" s="152">
        <v>0.02</v>
      </c>
      <c r="G132" s="145">
        <v>0.047</v>
      </c>
      <c r="H132" s="190" t="s">
        <v>117</v>
      </c>
      <c r="I132" s="140">
        <v>0.006</v>
      </c>
      <c r="J132" s="152">
        <v>0.02</v>
      </c>
      <c r="K132" s="141">
        <v>0.074</v>
      </c>
      <c r="L132" s="190" t="s">
        <v>117</v>
      </c>
      <c r="M132" s="140">
        <v>0.006</v>
      </c>
      <c r="N132" s="152">
        <v>0.02</v>
      </c>
      <c r="O132" s="141">
        <v>0.094</v>
      </c>
      <c r="P132" s="190" t="s">
        <v>117</v>
      </c>
      <c r="Q132" s="140">
        <v>0.006</v>
      </c>
      <c r="R132" s="152">
        <v>0.02</v>
      </c>
      <c r="S132" s="51">
        <f>C132*0.01</f>
        <v>0.00039</v>
      </c>
      <c r="T132" s="53">
        <f>G132*0.01</f>
        <v>0.00047</v>
      </c>
      <c r="U132" s="53">
        <f>K132*0.01</f>
        <v>0.00074</v>
      </c>
      <c r="V132" s="54">
        <f>O132*0.01</f>
        <v>0.00094</v>
      </c>
      <c r="W132" s="89" t="s">
        <v>95</v>
      </c>
    </row>
    <row r="133" spans="1:23" ht="10.5">
      <c r="A133" s="207"/>
      <c r="B133" s="23" t="s">
        <v>30</v>
      </c>
      <c r="C133" s="139">
        <v>0.006</v>
      </c>
      <c r="D133" s="194" t="s">
        <v>14</v>
      </c>
      <c r="E133" s="140">
        <v>0.006</v>
      </c>
      <c r="F133" s="152">
        <v>0.02</v>
      </c>
      <c r="G133" s="141">
        <v>0.009</v>
      </c>
      <c r="H133" s="196" t="s">
        <v>14</v>
      </c>
      <c r="I133" s="140">
        <v>0.006</v>
      </c>
      <c r="J133" s="152">
        <v>0.02</v>
      </c>
      <c r="K133" s="145">
        <v>0.008</v>
      </c>
      <c r="L133" s="194" t="s">
        <v>14</v>
      </c>
      <c r="M133" s="140">
        <v>0.006</v>
      </c>
      <c r="N133" s="152">
        <v>0.02</v>
      </c>
      <c r="O133" s="141">
        <v>0.012</v>
      </c>
      <c r="P133" s="193" t="s">
        <v>14</v>
      </c>
      <c r="Q133" s="140">
        <v>0.006</v>
      </c>
      <c r="R133" s="152">
        <v>0.02</v>
      </c>
      <c r="S133" s="51">
        <f>C133*0.01</f>
        <v>6E-05</v>
      </c>
      <c r="T133" s="53">
        <f>G133*0.01</f>
        <v>8.999999999999999E-05</v>
      </c>
      <c r="U133" s="53">
        <f>K133*0.01</f>
        <v>8E-05</v>
      </c>
      <c r="V133" s="54">
        <f>O133*0.01</f>
        <v>0.00012</v>
      </c>
      <c r="W133" s="89" t="s">
        <v>95</v>
      </c>
    </row>
    <row r="134" spans="1:23" ht="11.25" thickBot="1">
      <c r="A134" s="208"/>
      <c r="B134" s="154" t="s">
        <v>97</v>
      </c>
      <c r="C134" s="147">
        <v>0.05</v>
      </c>
      <c r="D134" s="192" t="s">
        <v>117</v>
      </c>
      <c r="E134" s="148">
        <v>0.02</v>
      </c>
      <c r="F134" s="149">
        <v>0.05</v>
      </c>
      <c r="G134" s="155">
        <v>0.12</v>
      </c>
      <c r="H134" s="197" t="s">
        <v>117</v>
      </c>
      <c r="I134" s="148">
        <v>0.02</v>
      </c>
      <c r="J134" s="149">
        <v>0.05</v>
      </c>
      <c r="K134" s="150">
        <v>0.17</v>
      </c>
      <c r="L134" s="200" t="s">
        <v>117</v>
      </c>
      <c r="M134" s="148">
        <v>0.02</v>
      </c>
      <c r="N134" s="149">
        <v>0.05</v>
      </c>
      <c r="O134" s="150">
        <v>0.28</v>
      </c>
      <c r="P134" s="200" t="s">
        <v>117</v>
      </c>
      <c r="Q134" s="148">
        <v>0.02</v>
      </c>
      <c r="R134" s="149">
        <v>0.05</v>
      </c>
      <c r="S134" s="55">
        <f>C134*0.0003</f>
        <v>1.4999999999999999E-05</v>
      </c>
      <c r="T134" s="56">
        <f>G134*0.0003</f>
        <v>3.5999999999999994E-05</v>
      </c>
      <c r="U134" s="56">
        <f>K134*0.0003</f>
        <v>5.1E-05</v>
      </c>
      <c r="V134" s="57">
        <f>O134*0.0003</f>
        <v>8.4E-05</v>
      </c>
      <c r="W134" s="92" t="s">
        <v>95</v>
      </c>
    </row>
    <row r="135" spans="1:23" ht="10.5" customHeight="1">
      <c r="A135" s="206" t="s">
        <v>98</v>
      </c>
      <c r="B135" s="24" t="s">
        <v>31</v>
      </c>
      <c r="C135" s="139">
        <v>0.014</v>
      </c>
      <c r="D135" s="190" t="s">
        <v>14</v>
      </c>
      <c r="E135" s="140">
        <v>0.006</v>
      </c>
      <c r="F135" s="152">
        <v>0.02</v>
      </c>
      <c r="G135" s="141">
        <v>0.039</v>
      </c>
      <c r="H135" s="190" t="s">
        <v>117</v>
      </c>
      <c r="I135" s="140">
        <v>0.006</v>
      </c>
      <c r="J135" s="152">
        <v>0.02</v>
      </c>
      <c r="K135" s="141">
        <v>0.018</v>
      </c>
      <c r="L135" s="190" t="s">
        <v>14</v>
      </c>
      <c r="M135" s="140">
        <v>0.006</v>
      </c>
      <c r="N135" s="152">
        <v>0.02</v>
      </c>
      <c r="O135" s="141">
        <v>0.014</v>
      </c>
      <c r="P135" s="190" t="s">
        <v>14</v>
      </c>
      <c r="Q135" s="140">
        <v>0.006</v>
      </c>
      <c r="R135" s="152">
        <v>0.02</v>
      </c>
      <c r="S135" s="61">
        <f>C135*0.0003</f>
        <v>4.2E-06</v>
      </c>
      <c r="T135" s="62">
        <f>G135*0.0003</f>
        <v>1.17E-05</v>
      </c>
      <c r="U135" s="62">
        <f>K135*0.0003</f>
        <v>5.399999999999999E-06</v>
      </c>
      <c r="V135" s="63">
        <f>O135*0.0003</f>
        <v>4.2E-06</v>
      </c>
      <c r="W135" s="86" t="s">
        <v>11</v>
      </c>
    </row>
    <row r="136" spans="1:23" ht="10.5">
      <c r="A136" s="207"/>
      <c r="B136" s="25" t="s">
        <v>32</v>
      </c>
      <c r="C136" s="156">
        <v>0.14</v>
      </c>
      <c r="D136" s="195" t="s">
        <v>117</v>
      </c>
      <c r="E136" s="157">
        <v>0.006</v>
      </c>
      <c r="F136" s="159">
        <v>0.02</v>
      </c>
      <c r="G136" s="158">
        <v>0.46</v>
      </c>
      <c r="H136" s="195" t="s">
        <v>117</v>
      </c>
      <c r="I136" s="157">
        <v>0.006</v>
      </c>
      <c r="J136" s="159">
        <v>0.02</v>
      </c>
      <c r="K136" s="160">
        <v>0.2</v>
      </c>
      <c r="L136" s="195" t="s">
        <v>117</v>
      </c>
      <c r="M136" s="157">
        <v>0.006</v>
      </c>
      <c r="N136" s="159">
        <v>0.02</v>
      </c>
      <c r="O136" s="158">
        <v>0.099</v>
      </c>
      <c r="P136" s="195" t="s">
        <v>117</v>
      </c>
      <c r="Q136" s="157">
        <v>0.006</v>
      </c>
      <c r="R136" s="159">
        <v>0.02</v>
      </c>
      <c r="S136" s="61">
        <f>C136*0.0001</f>
        <v>1.4000000000000001E-05</v>
      </c>
      <c r="T136" s="62">
        <f>G136*0.0001</f>
        <v>4.600000000000001E-05</v>
      </c>
      <c r="U136" s="62">
        <f>K136*0.0001</f>
        <v>2E-05</v>
      </c>
      <c r="V136" s="63">
        <f>O136*0.0001</f>
        <v>9.900000000000002E-06</v>
      </c>
      <c r="W136" s="87" t="s">
        <v>11</v>
      </c>
    </row>
    <row r="137" spans="1:23" ht="10.5">
      <c r="A137" s="207"/>
      <c r="B137" s="24" t="s">
        <v>33</v>
      </c>
      <c r="C137" s="139">
        <v>0.019</v>
      </c>
      <c r="D137" s="190" t="s">
        <v>14</v>
      </c>
      <c r="E137" s="140">
        <v>0.006</v>
      </c>
      <c r="F137" s="152">
        <v>0.02</v>
      </c>
      <c r="G137" s="145">
        <v>0.05</v>
      </c>
      <c r="H137" s="190" t="s">
        <v>117</v>
      </c>
      <c r="I137" s="140">
        <v>0.006</v>
      </c>
      <c r="J137" s="152">
        <v>0.02</v>
      </c>
      <c r="K137" s="141">
        <v>0.028</v>
      </c>
      <c r="L137" s="190" t="s">
        <v>117</v>
      </c>
      <c r="M137" s="140">
        <v>0.006</v>
      </c>
      <c r="N137" s="152">
        <v>0.02</v>
      </c>
      <c r="O137" s="145">
        <v>0.02</v>
      </c>
      <c r="P137" s="190" t="s">
        <v>117</v>
      </c>
      <c r="Q137" s="140">
        <v>0.006</v>
      </c>
      <c r="R137" s="152">
        <v>0.02</v>
      </c>
      <c r="S137" s="51">
        <f>C137*0.1</f>
        <v>0.0019</v>
      </c>
      <c r="T137" s="53">
        <f>G137*0.1</f>
        <v>0.005000000000000001</v>
      </c>
      <c r="U137" s="62">
        <f>K137*0.1</f>
        <v>0.0028000000000000004</v>
      </c>
      <c r="V137" s="63">
        <f>O137*0.1</f>
        <v>0.002</v>
      </c>
      <c r="W137" s="87" t="s">
        <v>11</v>
      </c>
    </row>
    <row r="138" spans="1:23" ht="10.5">
      <c r="A138" s="207"/>
      <c r="B138" s="24" t="s">
        <v>34</v>
      </c>
      <c r="C138" s="139">
        <v>0.003</v>
      </c>
      <c r="D138" s="194" t="s">
        <v>15</v>
      </c>
      <c r="E138" s="140">
        <v>0.006</v>
      </c>
      <c r="F138" s="152">
        <v>0.02</v>
      </c>
      <c r="G138" s="141">
        <v>0.003</v>
      </c>
      <c r="H138" s="194" t="s">
        <v>15</v>
      </c>
      <c r="I138" s="140">
        <v>0.006</v>
      </c>
      <c r="J138" s="152">
        <v>0.02</v>
      </c>
      <c r="K138" s="145">
        <v>0.003</v>
      </c>
      <c r="L138" s="194" t="s">
        <v>15</v>
      </c>
      <c r="M138" s="140">
        <v>0.006</v>
      </c>
      <c r="N138" s="152">
        <v>0.02</v>
      </c>
      <c r="O138" s="141">
        <v>0.003</v>
      </c>
      <c r="P138" s="194" t="s">
        <v>15</v>
      </c>
      <c r="Q138" s="140">
        <v>0.006</v>
      </c>
      <c r="R138" s="152">
        <v>0.02</v>
      </c>
      <c r="S138" s="61">
        <f>C138*0.03</f>
        <v>8.999999999999999E-05</v>
      </c>
      <c r="T138" s="62">
        <f>G138*0.03</f>
        <v>8.999999999999999E-05</v>
      </c>
      <c r="U138" s="62">
        <f>K138*0.03</f>
        <v>8.999999999999999E-05</v>
      </c>
      <c r="V138" s="63">
        <f>O138*0.03</f>
        <v>8.999999999999999E-05</v>
      </c>
      <c r="W138" s="87" t="s">
        <v>11</v>
      </c>
    </row>
    <row r="139" spans="1:23" ht="10.5">
      <c r="A139" s="207"/>
      <c r="B139" s="25" t="s">
        <v>35</v>
      </c>
      <c r="C139" s="156">
        <v>0.022</v>
      </c>
      <c r="D139" s="195" t="s">
        <v>117</v>
      </c>
      <c r="E139" s="157">
        <v>0.006</v>
      </c>
      <c r="F139" s="159">
        <v>0.02</v>
      </c>
      <c r="G139" s="158">
        <v>0.091</v>
      </c>
      <c r="H139" s="195" t="s">
        <v>117</v>
      </c>
      <c r="I139" s="157">
        <v>0.006</v>
      </c>
      <c r="J139" s="159">
        <v>0.02</v>
      </c>
      <c r="K139" s="205">
        <v>0.039</v>
      </c>
      <c r="L139" s="195" t="s">
        <v>117</v>
      </c>
      <c r="M139" s="157">
        <v>0.006</v>
      </c>
      <c r="N139" s="159">
        <v>0.02</v>
      </c>
      <c r="O139" s="158">
        <v>0.018</v>
      </c>
      <c r="P139" s="195" t="s">
        <v>14</v>
      </c>
      <c r="Q139" s="157">
        <v>0.006</v>
      </c>
      <c r="R139" s="159">
        <v>0.02</v>
      </c>
      <c r="S139" s="61">
        <f>C139*0.00003</f>
        <v>6.599999999999999E-07</v>
      </c>
      <c r="T139" s="62">
        <f aca="true" t="shared" si="8" ref="T139:T146">G139*0.00003</f>
        <v>2.73E-06</v>
      </c>
      <c r="U139" s="62">
        <f>K139*0.00003</f>
        <v>1.17E-06</v>
      </c>
      <c r="V139" s="63">
        <f>O139*0.00003</f>
        <v>5.4E-07</v>
      </c>
      <c r="W139" s="87" t="s">
        <v>11</v>
      </c>
    </row>
    <row r="140" spans="1:23" ht="10.5">
      <c r="A140" s="207"/>
      <c r="B140" s="24" t="s">
        <v>36</v>
      </c>
      <c r="C140" s="139">
        <v>1.1</v>
      </c>
      <c r="D140" s="190" t="s">
        <v>117</v>
      </c>
      <c r="E140" s="140">
        <v>0.006</v>
      </c>
      <c r="F140" s="152">
        <v>0.02</v>
      </c>
      <c r="G140" s="141">
        <v>3.9</v>
      </c>
      <c r="H140" s="190" t="s">
        <v>117</v>
      </c>
      <c r="I140" s="140">
        <v>0.006</v>
      </c>
      <c r="J140" s="152">
        <v>0.02</v>
      </c>
      <c r="K140" s="141">
        <v>1.5</v>
      </c>
      <c r="L140" s="190" t="s">
        <v>117</v>
      </c>
      <c r="M140" s="140">
        <v>0.006</v>
      </c>
      <c r="N140" s="152">
        <v>0.02</v>
      </c>
      <c r="O140" s="141">
        <v>0.54</v>
      </c>
      <c r="P140" s="190" t="s">
        <v>117</v>
      </c>
      <c r="Q140" s="140">
        <v>0.006</v>
      </c>
      <c r="R140" s="152">
        <v>0.02</v>
      </c>
      <c r="S140" s="61">
        <f aca="true" t="shared" si="9" ref="S140:S146">C140*0.00003</f>
        <v>3.3E-05</v>
      </c>
      <c r="T140" s="62">
        <f t="shared" si="8"/>
        <v>0.000117</v>
      </c>
      <c r="U140" s="62">
        <f aca="true" t="shared" si="10" ref="U140:U146">K140*0.00003</f>
        <v>4.5E-05</v>
      </c>
      <c r="V140" s="63">
        <f aca="true" t="shared" si="11" ref="V140:V146">O140*0.00003</f>
        <v>1.62E-05</v>
      </c>
      <c r="W140" s="88" t="s">
        <v>11</v>
      </c>
    </row>
    <row r="141" spans="1:23" ht="10.5">
      <c r="A141" s="207"/>
      <c r="B141" s="25" t="s">
        <v>37</v>
      </c>
      <c r="C141" s="156">
        <v>0.44</v>
      </c>
      <c r="D141" s="195" t="s">
        <v>117</v>
      </c>
      <c r="E141" s="157">
        <v>0.006</v>
      </c>
      <c r="F141" s="159">
        <v>0.02</v>
      </c>
      <c r="G141" s="158">
        <v>1.5</v>
      </c>
      <c r="H141" s="195" t="s">
        <v>117</v>
      </c>
      <c r="I141" s="157">
        <v>0.006</v>
      </c>
      <c r="J141" s="159">
        <v>0.02</v>
      </c>
      <c r="K141" s="158">
        <v>0.57</v>
      </c>
      <c r="L141" s="195" t="s">
        <v>117</v>
      </c>
      <c r="M141" s="157">
        <v>0.006</v>
      </c>
      <c r="N141" s="159">
        <v>0.02</v>
      </c>
      <c r="O141" s="158">
        <v>0.21</v>
      </c>
      <c r="P141" s="195" t="s">
        <v>117</v>
      </c>
      <c r="Q141" s="157">
        <v>0.006</v>
      </c>
      <c r="R141" s="159">
        <v>0.02</v>
      </c>
      <c r="S141" s="61">
        <f t="shared" si="9"/>
        <v>1.32E-05</v>
      </c>
      <c r="T141" s="62">
        <f t="shared" si="8"/>
        <v>4.5E-05</v>
      </c>
      <c r="U141" s="62">
        <f t="shared" si="10"/>
        <v>1.71E-05</v>
      </c>
      <c r="V141" s="63">
        <f t="shared" si="11"/>
        <v>6.3E-06</v>
      </c>
      <c r="W141" s="93" t="s">
        <v>95</v>
      </c>
    </row>
    <row r="142" spans="1:23" ht="10.5">
      <c r="A142" s="207"/>
      <c r="B142" s="24" t="s">
        <v>38</v>
      </c>
      <c r="C142" s="146">
        <v>0.038</v>
      </c>
      <c r="D142" s="190" t="s">
        <v>117</v>
      </c>
      <c r="E142" s="140">
        <v>0.006</v>
      </c>
      <c r="F142" s="152">
        <v>0.02</v>
      </c>
      <c r="G142" s="141">
        <v>0.12</v>
      </c>
      <c r="H142" s="190" t="s">
        <v>117</v>
      </c>
      <c r="I142" s="140">
        <v>0.006</v>
      </c>
      <c r="J142" s="152">
        <v>0.02</v>
      </c>
      <c r="K142" s="141">
        <v>0.043</v>
      </c>
      <c r="L142" s="190" t="s">
        <v>117</v>
      </c>
      <c r="M142" s="140">
        <v>0.006</v>
      </c>
      <c r="N142" s="152">
        <v>0.02</v>
      </c>
      <c r="O142" s="145">
        <v>0.022</v>
      </c>
      <c r="P142" s="190" t="s">
        <v>117</v>
      </c>
      <c r="Q142" s="140">
        <v>0.006</v>
      </c>
      <c r="R142" s="152">
        <v>0.02</v>
      </c>
      <c r="S142" s="61">
        <f t="shared" si="9"/>
        <v>1.14E-06</v>
      </c>
      <c r="T142" s="62">
        <f t="shared" si="8"/>
        <v>3.6E-06</v>
      </c>
      <c r="U142" s="62">
        <f t="shared" si="10"/>
        <v>1.29E-06</v>
      </c>
      <c r="V142" s="63">
        <f t="shared" si="11"/>
        <v>6.599999999999999E-07</v>
      </c>
      <c r="W142" s="93" t="s">
        <v>95</v>
      </c>
    </row>
    <row r="143" spans="1:23" ht="10.5">
      <c r="A143" s="207"/>
      <c r="B143" s="24" t="s">
        <v>39</v>
      </c>
      <c r="C143" s="139">
        <v>0.037</v>
      </c>
      <c r="D143" s="190" t="s">
        <v>117</v>
      </c>
      <c r="E143" s="140">
        <v>0.006</v>
      </c>
      <c r="F143" s="152">
        <v>0.02</v>
      </c>
      <c r="G143" s="161">
        <v>0.12</v>
      </c>
      <c r="H143" s="190" t="s">
        <v>117</v>
      </c>
      <c r="I143" s="140">
        <v>0.006</v>
      </c>
      <c r="J143" s="152">
        <v>0.02</v>
      </c>
      <c r="K143" s="161">
        <v>0.044</v>
      </c>
      <c r="L143" s="190" t="s">
        <v>117</v>
      </c>
      <c r="M143" s="140">
        <v>0.006</v>
      </c>
      <c r="N143" s="152">
        <v>0.02</v>
      </c>
      <c r="O143" s="141">
        <v>0.024</v>
      </c>
      <c r="P143" s="190" t="s">
        <v>117</v>
      </c>
      <c r="Q143" s="140">
        <v>0.006</v>
      </c>
      <c r="R143" s="152">
        <v>0.02</v>
      </c>
      <c r="S143" s="61">
        <f t="shared" si="9"/>
        <v>1.11E-06</v>
      </c>
      <c r="T143" s="62">
        <f t="shared" si="8"/>
        <v>3.6E-06</v>
      </c>
      <c r="U143" s="62">
        <f t="shared" si="10"/>
        <v>1.3199999999999999E-06</v>
      </c>
      <c r="V143" s="63">
        <f t="shared" si="11"/>
        <v>7.2E-07</v>
      </c>
      <c r="W143" s="93" t="s">
        <v>95</v>
      </c>
    </row>
    <row r="144" spans="1:23" ht="10.5">
      <c r="A144" s="207"/>
      <c r="B144" s="24" t="s">
        <v>40</v>
      </c>
      <c r="C144" s="139">
        <v>0.075</v>
      </c>
      <c r="D144" s="190" t="s">
        <v>117</v>
      </c>
      <c r="E144" s="140">
        <v>0.006</v>
      </c>
      <c r="F144" s="152">
        <v>0.02</v>
      </c>
      <c r="G144" s="162">
        <v>0.22</v>
      </c>
      <c r="H144" s="190" t="s">
        <v>117</v>
      </c>
      <c r="I144" s="140">
        <v>0.006</v>
      </c>
      <c r="J144" s="152">
        <v>0.02</v>
      </c>
      <c r="K144" s="141">
        <v>0.087</v>
      </c>
      <c r="L144" s="190" t="s">
        <v>117</v>
      </c>
      <c r="M144" s="140">
        <v>0.006</v>
      </c>
      <c r="N144" s="152">
        <v>0.02</v>
      </c>
      <c r="O144" s="141">
        <v>0.045</v>
      </c>
      <c r="P144" s="190" t="s">
        <v>117</v>
      </c>
      <c r="Q144" s="140">
        <v>0.006</v>
      </c>
      <c r="R144" s="152">
        <v>0.02</v>
      </c>
      <c r="S144" s="51">
        <f t="shared" si="9"/>
        <v>2.25E-06</v>
      </c>
      <c r="T144" s="53">
        <f t="shared" si="8"/>
        <v>6.6E-06</v>
      </c>
      <c r="U144" s="53">
        <f t="shared" si="10"/>
        <v>2.61E-06</v>
      </c>
      <c r="V144" s="54">
        <f t="shared" si="11"/>
        <v>1.35E-06</v>
      </c>
      <c r="W144" s="93" t="s">
        <v>95</v>
      </c>
    </row>
    <row r="145" spans="1:23" ht="10.5">
      <c r="A145" s="207"/>
      <c r="B145" s="24" t="s">
        <v>41</v>
      </c>
      <c r="C145" s="139">
        <v>0.019</v>
      </c>
      <c r="D145" s="190" t="s">
        <v>14</v>
      </c>
      <c r="E145" s="140">
        <v>0.006</v>
      </c>
      <c r="F145" s="152">
        <v>0.02</v>
      </c>
      <c r="G145" s="141">
        <v>0.056</v>
      </c>
      <c r="H145" s="190" t="s">
        <v>117</v>
      </c>
      <c r="I145" s="140">
        <v>0.006</v>
      </c>
      <c r="J145" s="152">
        <v>0.02</v>
      </c>
      <c r="K145" s="161">
        <v>0.025</v>
      </c>
      <c r="L145" s="194" t="s">
        <v>117</v>
      </c>
      <c r="M145" s="140">
        <v>0.006</v>
      </c>
      <c r="N145" s="152">
        <v>0.02</v>
      </c>
      <c r="O145" s="141">
        <v>0.017</v>
      </c>
      <c r="P145" s="190" t="s">
        <v>14</v>
      </c>
      <c r="Q145" s="140">
        <v>0.006</v>
      </c>
      <c r="R145" s="152">
        <v>0.02</v>
      </c>
      <c r="S145" s="61">
        <f t="shared" si="9"/>
        <v>5.7E-07</v>
      </c>
      <c r="T145" s="62">
        <f t="shared" si="8"/>
        <v>1.68E-06</v>
      </c>
      <c r="U145" s="62">
        <f t="shared" si="10"/>
        <v>7.5E-07</v>
      </c>
      <c r="V145" s="63">
        <f t="shared" si="11"/>
        <v>5.100000000000001E-07</v>
      </c>
      <c r="W145" s="93" t="s">
        <v>95</v>
      </c>
    </row>
    <row r="146" spans="1:23" ht="11.25" thickBot="1">
      <c r="A146" s="208"/>
      <c r="B146" s="24" t="s">
        <v>42</v>
      </c>
      <c r="C146" s="139">
        <v>0.003</v>
      </c>
      <c r="D146" s="193" t="s">
        <v>117</v>
      </c>
      <c r="E146" s="140">
        <v>0.006</v>
      </c>
      <c r="F146" s="183">
        <v>0.02</v>
      </c>
      <c r="G146" s="144">
        <v>0.012</v>
      </c>
      <c r="H146" s="193" t="s">
        <v>14</v>
      </c>
      <c r="I146" s="140">
        <v>0.006</v>
      </c>
      <c r="J146" s="183">
        <v>0.02</v>
      </c>
      <c r="K146" s="141">
        <v>0.008</v>
      </c>
      <c r="L146" s="190" t="s">
        <v>14</v>
      </c>
      <c r="M146" s="140">
        <v>0.006</v>
      </c>
      <c r="N146" s="183">
        <v>0.02</v>
      </c>
      <c r="O146" s="141">
        <v>0.012</v>
      </c>
      <c r="P146" s="190" t="s">
        <v>14</v>
      </c>
      <c r="Q146" s="140">
        <v>0.006</v>
      </c>
      <c r="R146" s="183">
        <v>0.02</v>
      </c>
      <c r="S146" s="64">
        <f t="shared" si="9"/>
        <v>9E-08</v>
      </c>
      <c r="T146" s="65">
        <f t="shared" si="8"/>
        <v>3.6E-07</v>
      </c>
      <c r="U146" s="65">
        <f t="shared" si="10"/>
        <v>2.4000000000000003E-07</v>
      </c>
      <c r="V146" s="66">
        <f t="shared" si="11"/>
        <v>3.6E-07</v>
      </c>
      <c r="W146" s="92" t="s">
        <v>95</v>
      </c>
    </row>
    <row r="147" spans="1:23" ht="10.5" customHeight="1">
      <c r="A147" s="209" t="s">
        <v>99</v>
      </c>
      <c r="B147" s="26" t="s">
        <v>100</v>
      </c>
      <c r="C147" s="163">
        <v>0.28</v>
      </c>
      <c r="D147" s="94" t="s">
        <v>11</v>
      </c>
      <c r="E147" s="94" t="s">
        <v>11</v>
      </c>
      <c r="F147" s="95" t="s">
        <v>11</v>
      </c>
      <c r="G147" s="137">
        <v>0.39</v>
      </c>
      <c r="H147" s="94" t="s">
        <v>11</v>
      </c>
      <c r="I147" s="94" t="s">
        <v>11</v>
      </c>
      <c r="J147" s="86" t="s">
        <v>11</v>
      </c>
      <c r="K147" s="164">
        <v>0.24</v>
      </c>
      <c r="L147" s="94" t="s">
        <v>11</v>
      </c>
      <c r="M147" s="94" t="s">
        <v>11</v>
      </c>
      <c r="N147" s="95" t="s">
        <v>11</v>
      </c>
      <c r="O147" s="165">
        <v>0.21</v>
      </c>
      <c r="P147" s="94" t="s">
        <v>11</v>
      </c>
      <c r="Q147" s="94" t="s">
        <v>11</v>
      </c>
      <c r="R147" s="86" t="s">
        <v>11</v>
      </c>
      <c r="S147" s="67" t="s">
        <v>11</v>
      </c>
      <c r="T147" s="68" t="s">
        <v>11</v>
      </c>
      <c r="U147" s="68" t="s">
        <v>11</v>
      </c>
      <c r="V147" s="69" t="s">
        <v>11</v>
      </c>
      <c r="W147" s="86" t="s">
        <v>11</v>
      </c>
    </row>
    <row r="148" spans="1:23" ht="10.5">
      <c r="A148" s="210"/>
      <c r="B148" s="27" t="s">
        <v>101</v>
      </c>
      <c r="C148" s="146">
        <v>0.04</v>
      </c>
      <c r="D148" s="96" t="s">
        <v>11</v>
      </c>
      <c r="E148" s="96" t="s">
        <v>11</v>
      </c>
      <c r="F148" s="97" t="s">
        <v>11</v>
      </c>
      <c r="G148" s="161">
        <v>0.035</v>
      </c>
      <c r="H148" s="96" t="s">
        <v>11</v>
      </c>
      <c r="I148" s="96" t="s">
        <v>11</v>
      </c>
      <c r="J148" s="87" t="s">
        <v>11</v>
      </c>
      <c r="K148" s="166">
        <v>0.11</v>
      </c>
      <c r="L148" s="96" t="s">
        <v>11</v>
      </c>
      <c r="M148" s="96" t="s">
        <v>11</v>
      </c>
      <c r="N148" s="97" t="s">
        <v>11</v>
      </c>
      <c r="O148" s="161">
        <v>0.097</v>
      </c>
      <c r="P148" s="96" t="s">
        <v>11</v>
      </c>
      <c r="Q148" s="96" t="s">
        <v>11</v>
      </c>
      <c r="R148" s="87" t="s">
        <v>11</v>
      </c>
      <c r="S148" s="67" t="s">
        <v>11</v>
      </c>
      <c r="T148" s="68" t="s">
        <v>11</v>
      </c>
      <c r="U148" s="68" t="s">
        <v>11</v>
      </c>
      <c r="V148" s="69" t="s">
        <v>11</v>
      </c>
      <c r="W148" s="87" t="s">
        <v>11</v>
      </c>
    </row>
    <row r="149" spans="1:23" ht="10.5">
      <c r="A149" s="210"/>
      <c r="B149" s="24" t="s">
        <v>102</v>
      </c>
      <c r="C149" s="139">
        <v>0.048</v>
      </c>
      <c r="D149" s="96" t="s">
        <v>11</v>
      </c>
      <c r="E149" s="96" t="s">
        <v>11</v>
      </c>
      <c r="F149" s="97" t="s">
        <v>11</v>
      </c>
      <c r="G149" s="161">
        <v>0.081</v>
      </c>
      <c r="H149" s="96" t="s">
        <v>11</v>
      </c>
      <c r="I149" s="96" t="s">
        <v>11</v>
      </c>
      <c r="J149" s="87" t="s">
        <v>11</v>
      </c>
      <c r="K149" s="166">
        <v>0.084</v>
      </c>
      <c r="L149" s="96" t="s">
        <v>11</v>
      </c>
      <c r="M149" s="96" t="s">
        <v>11</v>
      </c>
      <c r="N149" s="97" t="s">
        <v>11</v>
      </c>
      <c r="O149" s="162">
        <v>0.1</v>
      </c>
      <c r="P149" s="96" t="s">
        <v>11</v>
      </c>
      <c r="Q149" s="96" t="s">
        <v>11</v>
      </c>
      <c r="R149" s="87" t="s">
        <v>11</v>
      </c>
      <c r="S149" s="67" t="s">
        <v>11</v>
      </c>
      <c r="T149" s="68" t="s">
        <v>11</v>
      </c>
      <c r="U149" s="68" t="s">
        <v>11</v>
      </c>
      <c r="V149" s="69" t="s">
        <v>11</v>
      </c>
      <c r="W149" s="87" t="s">
        <v>11</v>
      </c>
    </row>
    <row r="150" spans="1:23" ht="10.5">
      <c r="A150" s="210"/>
      <c r="B150" s="27" t="s">
        <v>103</v>
      </c>
      <c r="C150" s="139">
        <v>0.026</v>
      </c>
      <c r="D150" s="96" t="s">
        <v>11</v>
      </c>
      <c r="E150" s="96" t="s">
        <v>11</v>
      </c>
      <c r="F150" s="97" t="s">
        <v>11</v>
      </c>
      <c r="G150" s="161">
        <v>0.077</v>
      </c>
      <c r="H150" s="96" t="s">
        <v>11</v>
      </c>
      <c r="I150" s="96" t="s">
        <v>11</v>
      </c>
      <c r="J150" s="87" t="s">
        <v>11</v>
      </c>
      <c r="K150" s="166">
        <v>0.12</v>
      </c>
      <c r="L150" s="96" t="s">
        <v>11</v>
      </c>
      <c r="M150" s="96" t="s">
        <v>11</v>
      </c>
      <c r="N150" s="97" t="s">
        <v>11</v>
      </c>
      <c r="O150" s="162">
        <v>0.1</v>
      </c>
      <c r="P150" s="96" t="s">
        <v>11</v>
      </c>
      <c r="Q150" s="96" t="s">
        <v>11</v>
      </c>
      <c r="R150" s="87" t="s">
        <v>11</v>
      </c>
      <c r="S150" s="70" t="s">
        <v>11</v>
      </c>
      <c r="T150" s="71" t="s">
        <v>11</v>
      </c>
      <c r="U150" s="71" t="s">
        <v>11</v>
      </c>
      <c r="V150" s="72" t="s">
        <v>11</v>
      </c>
      <c r="W150" s="87" t="s">
        <v>11</v>
      </c>
    </row>
    <row r="151" spans="1:23" s="29" customFormat="1" ht="10.5">
      <c r="A151" s="210"/>
      <c r="B151" s="28" t="s">
        <v>43</v>
      </c>
      <c r="C151" s="168">
        <v>0.09</v>
      </c>
      <c r="D151" s="96" t="s">
        <v>11</v>
      </c>
      <c r="E151" s="96" t="s">
        <v>11</v>
      </c>
      <c r="F151" s="97" t="s">
        <v>11</v>
      </c>
      <c r="G151" s="169">
        <v>0.19</v>
      </c>
      <c r="H151" s="96" t="s">
        <v>11</v>
      </c>
      <c r="I151" s="96" t="s">
        <v>11</v>
      </c>
      <c r="J151" s="87" t="s">
        <v>11</v>
      </c>
      <c r="K151" s="170">
        <v>0.31</v>
      </c>
      <c r="L151" s="96" t="s">
        <v>11</v>
      </c>
      <c r="M151" s="96" t="s">
        <v>11</v>
      </c>
      <c r="N151" s="97" t="s">
        <v>11</v>
      </c>
      <c r="O151" s="169">
        <v>0.39</v>
      </c>
      <c r="P151" s="96" t="s">
        <v>11</v>
      </c>
      <c r="Q151" s="96" t="s">
        <v>11</v>
      </c>
      <c r="R151" s="87" t="s">
        <v>11</v>
      </c>
      <c r="S151" s="67" t="s">
        <v>11</v>
      </c>
      <c r="T151" s="68" t="s">
        <v>11</v>
      </c>
      <c r="U151" s="68" t="s">
        <v>11</v>
      </c>
      <c r="V151" s="69" t="s">
        <v>11</v>
      </c>
      <c r="W151" s="87" t="s">
        <v>11</v>
      </c>
    </row>
    <row r="152" spans="1:23" s="29" customFormat="1" ht="11.25" thickBot="1">
      <c r="A152" s="211"/>
      <c r="B152" s="30" t="s">
        <v>104</v>
      </c>
      <c r="C152" s="171">
        <v>0.48</v>
      </c>
      <c r="D152" s="98" t="s">
        <v>11</v>
      </c>
      <c r="E152" s="98" t="s">
        <v>11</v>
      </c>
      <c r="F152" s="99" t="s">
        <v>11</v>
      </c>
      <c r="G152" s="172">
        <v>0.77</v>
      </c>
      <c r="H152" s="98" t="s">
        <v>11</v>
      </c>
      <c r="I152" s="98" t="s">
        <v>11</v>
      </c>
      <c r="J152" s="100" t="s">
        <v>11</v>
      </c>
      <c r="K152" s="173">
        <v>0.86</v>
      </c>
      <c r="L152" s="98" t="s">
        <v>11</v>
      </c>
      <c r="M152" s="98" t="s">
        <v>11</v>
      </c>
      <c r="N152" s="99" t="s">
        <v>11</v>
      </c>
      <c r="O152" s="174">
        <v>0.9</v>
      </c>
      <c r="P152" s="98" t="s">
        <v>11</v>
      </c>
      <c r="Q152" s="98" t="s">
        <v>11</v>
      </c>
      <c r="R152" s="100" t="s">
        <v>11</v>
      </c>
      <c r="S152" s="73" t="s">
        <v>11</v>
      </c>
      <c r="T152" s="74" t="s">
        <v>11</v>
      </c>
      <c r="U152" s="74" t="s">
        <v>11</v>
      </c>
      <c r="V152" s="75" t="s">
        <v>11</v>
      </c>
      <c r="W152" s="100" t="s">
        <v>11</v>
      </c>
    </row>
    <row r="153" spans="1:23" ht="10.5" customHeight="1">
      <c r="A153" s="212" t="s">
        <v>105</v>
      </c>
      <c r="B153" s="22" t="s">
        <v>106</v>
      </c>
      <c r="C153" s="135">
        <v>0.31</v>
      </c>
      <c r="D153" s="94" t="s">
        <v>11</v>
      </c>
      <c r="E153" s="94" t="s">
        <v>11</v>
      </c>
      <c r="F153" s="95" t="s">
        <v>11</v>
      </c>
      <c r="G153" s="165">
        <v>0.46</v>
      </c>
      <c r="H153" s="94" t="s">
        <v>11</v>
      </c>
      <c r="I153" s="94" t="s">
        <v>11</v>
      </c>
      <c r="J153" s="86" t="s">
        <v>11</v>
      </c>
      <c r="K153" s="164">
        <v>0.51</v>
      </c>
      <c r="L153" s="94" t="s">
        <v>11</v>
      </c>
      <c r="M153" s="94" t="s">
        <v>11</v>
      </c>
      <c r="N153" s="95" t="s">
        <v>11</v>
      </c>
      <c r="O153" s="165">
        <v>0.77</v>
      </c>
      <c r="P153" s="94" t="s">
        <v>11</v>
      </c>
      <c r="Q153" s="94" t="s">
        <v>11</v>
      </c>
      <c r="R153" s="86" t="s">
        <v>11</v>
      </c>
      <c r="S153" s="76" t="s">
        <v>11</v>
      </c>
      <c r="T153" s="59" t="s">
        <v>11</v>
      </c>
      <c r="U153" s="59" t="s">
        <v>11</v>
      </c>
      <c r="V153" s="60" t="s">
        <v>11</v>
      </c>
      <c r="W153" s="86" t="s">
        <v>11</v>
      </c>
    </row>
    <row r="154" spans="1:23" ht="10.5">
      <c r="A154" s="213"/>
      <c r="B154" s="24" t="s">
        <v>107</v>
      </c>
      <c r="C154" s="139">
        <v>0.18</v>
      </c>
      <c r="D154" s="96" t="s">
        <v>11</v>
      </c>
      <c r="E154" s="96" t="s">
        <v>11</v>
      </c>
      <c r="F154" s="97" t="s">
        <v>11</v>
      </c>
      <c r="G154" s="161">
        <v>0.26</v>
      </c>
      <c r="H154" s="96" t="s">
        <v>11</v>
      </c>
      <c r="I154" s="96" t="s">
        <v>11</v>
      </c>
      <c r="J154" s="87" t="s">
        <v>11</v>
      </c>
      <c r="K154" s="166">
        <v>0.27</v>
      </c>
      <c r="L154" s="96" t="s">
        <v>11</v>
      </c>
      <c r="M154" s="96" t="s">
        <v>11</v>
      </c>
      <c r="N154" s="97" t="s">
        <v>11</v>
      </c>
      <c r="O154" s="161">
        <v>0.3</v>
      </c>
      <c r="P154" s="96" t="s">
        <v>11</v>
      </c>
      <c r="Q154" s="96" t="s">
        <v>11</v>
      </c>
      <c r="R154" s="87" t="s">
        <v>11</v>
      </c>
      <c r="S154" s="77" t="s">
        <v>11</v>
      </c>
      <c r="T154" s="68" t="s">
        <v>11</v>
      </c>
      <c r="U154" s="68" t="s">
        <v>11</v>
      </c>
      <c r="V154" s="69" t="s">
        <v>11</v>
      </c>
      <c r="W154" s="87" t="s">
        <v>11</v>
      </c>
    </row>
    <row r="155" spans="1:23" ht="10.5">
      <c r="A155" s="213"/>
      <c r="B155" s="27" t="s">
        <v>108</v>
      </c>
      <c r="C155" s="142">
        <v>0.14</v>
      </c>
      <c r="D155" s="96" t="s">
        <v>11</v>
      </c>
      <c r="E155" s="96" t="s">
        <v>11</v>
      </c>
      <c r="F155" s="97" t="s">
        <v>11</v>
      </c>
      <c r="G155" s="161">
        <v>0.16</v>
      </c>
      <c r="H155" s="96" t="s">
        <v>11</v>
      </c>
      <c r="I155" s="96" t="s">
        <v>11</v>
      </c>
      <c r="J155" s="87" t="s">
        <v>11</v>
      </c>
      <c r="K155" s="166">
        <v>0.13</v>
      </c>
      <c r="L155" s="96" t="s">
        <v>11</v>
      </c>
      <c r="M155" s="96" t="s">
        <v>11</v>
      </c>
      <c r="N155" s="97" t="s">
        <v>11</v>
      </c>
      <c r="O155" s="161">
        <v>0.23</v>
      </c>
      <c r="P155" s="96" t="s">
        <v>11</v>
      </c>
      <c r="Q155" s="96" t="s">
        <v>11</v>
      </c>
      <c r="R155" s="87" t="s">
        <v>11</v>
      </c>
      <c r="S155" s="77" t="s">
        <v>11</v>
      </c>
      <c r="T155" s="68" t="s">
        <v>11</v>
      </c>
      <c r="U155" s="68" t="s">
        <v>11</v>
      </c>
      <c r="V155" s="69" t="s">
        <v>11</v>
      </c>
      <c r="W155" s="87" t="s">
        <v>11</v>
      </c>
    </row>
    <row r="156" spans="1:23" ht="10.5">
      <c r="A156" s="213"/>
      <c r="B156" s="27" t="s">
        <v>109</v>
      </c>
      <c r="C156" s="139">
        <v>0.062</v>
      </c>
      <c r="D156" s="96" t="s">
        <v>11</v>
      </c>
      <c r="E156" s="96" t="s">
        <v>11</v>
      </c>
      <c r="F156" s="97" t="s">
        <v>11</v>
      </c>
      <c r="G156" s="161">
        <v>0.073</v>
      </c>
      <c r="H156" s="96" t="s">
        <v>11</v>
      </c>
      <c r="I156" s="96" t="s">
        <v>11</v>
      </c>
      <c r="J156" s="87" t="s">
        <v>11</v>
      </c>
      <c r="K156" s="166">
        <v>0.11</v>
      </c>
      <c r="L156" s="96" t="s">
        <v>11</v>
      </c>
      <c r="M156" s="96" t="s">
        <v>11</v>
      </c>
      <c r="N156" s="97" t="s">
        <v>11</v>
      </c>
      <c r="O156" s="161">
        <v>0.15</v>
      </c>
      <c r="P156" s="96" t="s">
        <v>11</v>
      </c>
      <c r="Q156" s="96" t="s">
        <v>11</v>
      </c>
      <c r="R156" s="87" t="s">
        <v>11</v>
      </c>
      <c r="S156" s="77" t="s">
        <v>11</v>
      </c>
      <c r="T156" s="68" t="s">
        <v>11</v>
      </c>
      <c r="U156" s="68" t="s">
        <v>11</v>
      </c>
      <c r="V156" s="69" t="s">
        <v>11</v>
      </c>
      <c r="W156" s="87" t="s">
        <v>11</v>
      </c>
    </row>
    <row r="157" spans="1:23" s="29" customFormat="1" ht="10.5">
      <c r="A157" s="213"/>
      <c r="B157" s="31" t="s">
        <v>44</v>
      </c>
      <c r="C157" s="175">
        <v>0.05</v>
      </c>
      <c r="D157" s="101" t="s">
        <v>11</v>
      </c>
      <c r="E157" s="101" t="s">
        <v>11</v>
      </c>
      <c r="F157" s="102" t="s">
        <v>11</v>
      </c>
      <c r="G157" s="176">
        <v>0.12</v>
      </c>
      <c r="H157" s="101" t="s">
        <v>11</v>
      </c>
      <c r="I157" s="101" t="s">
        <v>11</v>
      </c>
      <c r="J157" s="91" t="s">
        <v>11</v>
      </c>
      <c r="K157" s="177">
        <v>0.17</v>
      </c>
      <c r="L157" s="101" t="s">
        <v>11</v>
      </c>
      <c r="M157" s="101" t="s">
        <v>11</v>
      </c>
      <c r="N157" s="102" t="s">
        <v>11</v>
      </c>
      <c r="O157" s="178">
        <v>0.28</v>
      </c>
      <c r="P157" s="101" t="s">
        <v>11</v>
      </c>
      <c r="Q157" s="101" t="s">
        <v>11</v>
      </c>
      <c r="R157" s="91" t="s">
        <v>11</v>
      </c>
      <c r="S157" s="78" t="s">
        <v>11</v>
      </c>
      <c r="T157" s="79" t="s">
        <v>11</v>
      </c>
      <c r="U157" s="79" t="s">
        <v>11</v>
      </c>
      <c r="V157" s="80" t="s">
        <v>11</v>
      </c>
      <c r="W157" s="91" t="s">
        <v>11</v>
      </c>
    </row>
    <row r="158" spans="1:23" s="29" customFormat="1" ht="11.25" thickBot="1">
      <c r="A158" s="214"/>
      <c r="B158" s="32" t="s">
        <v>110</v>
      </c>
      <c r="C158" s="179">
        <v>0.74</v>
      </c>
      <c r="D158" s="103" t="s">
        <v>11</v>
      </c>
      <c r="E158" s="103" t="s">
        <v>11</v>
      </c>
      <c r="F158" s="104" t="s">
        <v>11</v>
      </c>
      <c r="G158" s="180" t="s">
        <v>111</v>
      </c>
      <c r="H158" s="103" t="s">
        <v>11</v>
      </c>
      <c r="I158" s="103" t="s">
        <v>11</v>
      </c>
      <c r="J158" s="105" t="s">
        <v>11</v>
      </c>
      <c r="K158" s="181">
        <v>1.2</v>
      </c>
      <c r="L158" s="103" t="s">
        <v>11</v>
      </c>
      <c r="M158" s="103" t="s">
        <v>11</v>
      </c>
      <c r="N158" s="104" t="s">
        <v>11</v>
      </c>
      <c r="O158" s="180">
        <v>1.7</v>
      </c>
      <c r="P158" s="103" t="s">
        <v>11</v>
      </c>
      <c r="Q158" s="103" t="s">
        <v>11</v>
      </c>
      <c r="R158" s="105" t="s">
        <v>11</v>
      </c>
      <c r="S158" s="81" t="s">
        <v>11</v>
      </c>
      <c r="T158" s="82" t="s">
        <v>11</v>
      </c>
      <c r="U158" s="82" t="s">
        <v>11</v>
      </c>
      <c r="V158" s="83" t="s">
        <v>11</v>
      </c>
      <c r="W158" s="105" t="s">
        <v>11</v>
      </c>
    </row>
    <row r="159" spans="1:242" ht="10.5">
      <c r="A159" s="215" t="s">
        <v>51</v>
      </c>
      <c r="B159" s="216"/>
      <c r="C159" s="106" t="s">
        <v>11</v>
      </c>
      <c r="D159" s="107" t="s">
        <v>11</v>
      </c>
      <c r="E159" s="107" t="s">
        <v>11</v>
      </c>
      <c r="F159" s="108" t="s">
        <v>11</v>
      </c>
      <c r="G159" s="109" t="s">
        <v>11</v>
      </c>
      <c r="H159" s="107" t="s">
        <v>11</v>
      </c>
      <c r="I159" s="107" t="s">
        <v>11</v>
      </c>
      <c r="J159" s="110" t="s">
        <v>11</v>
      </c>
      <c r="K159" s="106" t="s">
        <v>11</v>
      </c>
      <c r="L159" s="107" t="s">
        <v>11</v>
      </c>
      <c r="M159" s="107" t="s">
        <v>11</v>
      </c>
      <c r="N159" s="108" t="s">
        <v>11</v>
      </c>
      <c r="O159" s="109" t="s">
        <v>11</v>
      </c>
      <c r="P159" s="107" t="s">
        <v>11</v>
      </c>
      <c r="Q159" s="107" t="s">
        <v>11</v>
      </c>
      <c r="R159" s="110" t="s">
        <v>11</v>
      </c>
      <c r="S159" s="52">
        <f>SUM(S117:S146)</f>
        <v>0.014702219999999997</v>
      </c>
      <c r="T159" s="84">
        <f>SUM(T117:T146)</f>
        <v>0.023301270000000002</v>
      </c>
      <c r="U159" s="84">
        <f>SUM(U117:U146)</f>
        <v>0.01864888</v>
      </c>
      <c r="V159" s="85">
        <f>SUM(V117:V146)</f>
        <v>0.01928174</v>
      </c>
      <c r="W159" s="111" t="s">
        <v>48</v>
      </c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  <c r="BL159" s="33"/>
      <c r="BM159" s="33"/>
      <c r="BN159" s="33"/>
      <c r="BO159" s="33"/>
      <c r="BP159" s="33"/>
      <c r="BQ159" s="33"/>
      <c r="BR159" s="33"/>
      <c r="BS159" s="33"/>
      <c r="BT159" s="33"/>
      <c r="BU159" s="33"/>
      <c r="BV159" s="33"/>
      <c r="BW159" s="33"/>
      <c r="BX159" s="33"/>
      <c r="BY159" s="33"/>
      <c r="BZ159" s="33"/>
      <c r="CA159" s="33"/>
      <c r="CB159" s="33"/>
      <c r="CC159" s="33"/>
      <c r="CD159" s="33"/>
      <c r="CE159" s="33"/>
      <c r="CF159" s="33"/>
      <c r="CG159" s="33"/>
      <c r="CH159" s="33"/>
      <c r="CI159" s="33"/>
      <c r="CJ159" s="33"/>
      <c r="CK159" s="33"/>
      <c r="CL159" s="33"/>
      <c r="CM159" s="33"/>
      <c r="CN159" s="33"/>
      <c r="CO159" s="33"/>
      <c r="CP159" s="33"/>
      <c r="CQ159" s="33"/>
      <c r="CR159" s="33"/>
      <c r="CS159" s="33"/>
      <c r="CT159" s="33"/>
      <c r="CU159" s="33"/>
      <c r="CV159" s="33"/>
      <c r="CW159" s="33"/>
      <c r="CX159" s="33"/>
      <c r="CY159" s="33"/>
      <c r="CZ159" s="33"/>
      <c r="DA159" s="34"/>
      <c r="DB159" s="35"/>
      <c r="DC159" s="35"/>
      <c r="DD159" s="35"/>
      <c r="DE159" s="35"/>
      <c r="DF159" s="35"/>
      <c r="DG159" s="35"/>
      <c r="DH159" s="35"/>
      <c r="DI159" s="35"/>
      <c r="DJ159" s="35"/>
      <c r="DK159" s="35"/>
      <c r="DL159" s="35"/>
      <c r="DM159" s="35"/>
      <c r="DN159" s="35"/>
      <c r="DO159" s="35"/>
      <c r="DP159" s="35"/>
      <c r="DQ159" s="35"/>
      <c r="DR159" s="35"/>
      <c r="DS159" s="35"/>
      <c r="DT159" s="35"/>
      <c r="DU159" s="35"/>
      <c r="DV159" s="35"/>
      <c r="DW159" s="35"/>
      <c r="DX159" s="35"/>
      <c r="DY159" s="35"/>
      <c r="DZ159" s="35"/>
      <c r="EA159" s="35"/>
      <c r="EB159" s="35"/>
      <c r="EC159" s="35"/>
      <c r="ED159" s="35"/>
      <c r="EE159" s="35"/>
      <c r="EF159" s="35"/>
      <c r="EG159" s="35"/>
      <c r="EH159" s="35"/>
      <c r="EI159" s="35"/>
      <c r="EJ159" s="35"/>
      <c r="EK159" s="35"/>
      <c r="EL159" s="35"/>
      <c r="EM159" s="35"/>
      <c r="EN159" s="35"/>
      <c r="EO159" s="35"/>
      <c r="EP159" s="35"/>
      <c r="EQ159" s="35"/>
      <c r="ER159" s="35"/>
      <c r="ES159" s="35"/>
      <c r="ET159" s="35"/>
      <c r="EU159" s="35"/>
      <c r="EV159" s="35"/>
      <c r="EW159" s="35"/>
      <c r="EX159" s="35"/>
      <c r="EY159" s="35"/>
      <c r="EZ159" s="35"/>
      <c r="FA159" s="35"/>
      <c r="FB159" s="35"/>
      <c r="FC159" s="35"/>
      <c r="FD159" s="35"/>
      <c r="FE159" s="35"/>
      <c r="FF159" s="35"/>
      <c r="FG159" s="35"/>
      <c r="FH159" s="35"/>
      <c r="FI159" s="35"/>
      <c r="FJ159" s="35"/>
      <c r="FK159" s="35"/>
      <c r="FL159" s="35"/>
      <c r="FM159" s="35"/>
      <c r="FN159" s="35"/>
      <c r="FO159" s="35"/>
      <c r="FP159" s="35"/>
      <c r="FQ159" s="35"/>
      <c r="FR159" s="35"/>
      <c r="FS159" s="35"/>
      <c r="FT159" s="35"/>
      <c r="FU159" s="35"/>
      <c r="FV159" s="35"/>
      <c r="FW159" s="35"/>
      <c r="FX159" s="35"/>
      <c r="FY159" s="35"/>
      <c r="FZ159" s="35"/>
      <c r="GA159" s="35"/>
      <c r="GB159" s="35"/>
      <c r="GC159" s="35"/>
      <c r="GD159" s="35"/>
      <c r="GE159" s="35"/>
      <c r="GF159" s="35"/>
      <c r="GG159" s="35"/>
      <c r="GH159" s="35"/>
      <c r="GI159" s="35"/>
      <c r="GJ159" s="35"/>
      <c r="GK159" s="35"/>
      <c r="GL159" s="35"/>
      <c r="GM159" s="35"/>
      <c r="GN159" s="35"/>
      <c r="GO159" s="35"/>
      <c r="GP159" s="35"/>
      <c r="GQ159" s="35"/>
      <c r="GR159" s="35"/>
      <c r="GS159" s="35"/>
      <c r="GT159" s="35"/>
      <c r="GU159" s="35"/>
      <c r="GV159" s="35"/>
      <c r="GW159" s="35"/>
      <c r="GX159" s="35"/>
      <c r="GY159" s="35"/>
      <c r="GZ159" s="35"/>
      <c r="HA159" s="35"/>
      <c r="HB159" s="35"/>
      <c r="HC159" s="35"/>
      <c r="HD159" s="35"/>
      <c r="HE159" s="35"/>
      <c r="HF159" s="35"/>
      <c r="HG159" s="35"/>
      <c r="HH159" s="35"/>
      <c r="HI159" s="35"/>
      <c r="HJ159" s="35"/>
      <c r="HK159" s="35"/>
      <c r="HL159" s="35"/>
      <c r="HM159" s="35"/>
      <c r="HN159" s="35"/>
      <c r="HO159" s="35"/>
      <c r="HP159" s="35"/>
      <c r="HQ159" s="35"/>
      <c r="HR159" s="35"/>
      <c r="HS159" s="35"/>
      <c r="HT159" s="35"/>
      <c r="HU159" s="35"/>
      <c r="HV159" s="35"/>
      <c r="HW159" s="35"/>
      <c r="HX159" s="35"/>
      <c r="HY159" s="35"/>
      <c r="HZ159" s="35"/>
      <c r="IA159" s="35"/>
      <c r="IB159" s="35"/>
      <c r="IC159" s="35"/>
      <c r="ID159" s="35"/>
      <c r="IE159" s="35"/>
      <c r="IF159" s="35"/>
      <c r="IG159" s="35"/>
      <c r="IH159" s="35"/>
    </row>
    <row r="160" spans="1:242" ht="11.25" thickBot="1">
      <c r="A160" s="217" t="s">
        <v>45</v>
      </c>
      <c r="B160" s="218"/>
      <c r="C160" s="112" t="s">
        <v>11</v>
      </c>
      <c r="D160" s="113" t="s">
        <v>11</v>
      </c>
      <c r="E160" s="113" t="s">
        <v>11</v>
      </c>
      <c r="F160" s="114" t="s">
        <v>11</v>
      </c>
      <c r="G160" s="115" t="s">
        <v>11</v>
      </c>
      <c r="H160" s="113" t="s">
        <v>11</v>
      </c>
      <c r="I160" s="113" t="s">
        <v>11</v>
      </c>
      <c r="J160" s="116" t="s">
        <v>11</v>
      </c>
      <c r="K160" s="112" t="s">
        <v>11</v>
      </c>
      <c r="L160" s="113" t="s">
        <v>11</v>
      </c>
      <c r="M160" s="113" t="s">
        <v>11</v>
      </c>
      <c r="N160" s="114" t="s">
        <v>11</v>
      </c>
      <c r="O160" s="115" t="s">
        <v>11</v>
      </c>
      <c r="P160" s="113" t="s">
        <v>11</v>
      </c>
      <c r="Q160" s="113" t="s">
        <v>11</v>
      </c>
      <c r="R160" s="116" t="s">
        <v>11</v>
      </c>
      <c r="S160" s="131">
        <v>0.015</v>
      </c>
      <c r="T160" s="132">
        <v>0.023</v>
      </c>
      <c r="U160" s="132">
        <v>0.019</v>
      </c>
      <c r="V160" s="133">
        <v>0.019</v>
      </c>
      <c r="W160" s="134">
        <v>0.019</v>
      </c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  <c r="BM160" s="33"/>
      <c r="BN160" s="33"/>
      <c r="BO160" s="33"/>
      <c r="BP160" s="33"/>
      <c r="BQ160" s="33"/>
      <c r="BR160" s="33"/>
      <c r="BS160" s="33"/>
      <c r="BT160" s="33"/>
      <c r="BU160" s="33"/>
      <c r="BV160" s="33"/>
      <c r="BW160" s="33"/>
      <c r="BX160" s="33"/>
      <c r="BY160" s="33"/>
      <c r="BZ160" s="33"/>
      <c r="CA160" s="33"/>
      <c r="CB160" s="33"/>
      <c r="CC160" s="33"/>
      <c r="CD160" s="33"/>
      <c r="CE160" s="33"/>
      <c r="CF160" s="33"/>
      <c r="CG160" s="33"/>
      <c r="CH160" s="33"/>
      <c r="CI160" s="33"/>
      <c r="CJ160" s="33"/>
      <c r="CK160" s="33"/>
      <c r="CL160" s="33"/>
      <c r="CM160" s="33"/>
      <c r="CN160" s="33"/>
      <c r="CO160" s="33"/>
      <c r="CP160" s="33"/>
      <c r="CQ160" s="33"/>
      <c r="CR160" s="33"/>
      <c r="CS160" s="33"/>
      <c r="CT160" s="33"/>
      <c r="CU160" s="33"/>
      <c r="CV160" s="33"/>
      <c r="CW160" s="33"/>
      <c r="CX160" s="33"/>
      <c r="CY160" s="33"/>
      <c r="CZ160" s="33"/>
      <c r="DA160" s="34"/>
      <c r="DB160" s="35"/>
      <c r="DC160" s="35"/>
      <c r="DD160" s="35"/>
      <c r="DE160" s="35"/>
      <c r="DF160" s="35"/>
      <c r="DG160" s="35"/>
      <c r="DH160" s="35"/>
      <c r="DI160" s="35"/>
      <c r="DJ160" s="35"/>
      <c r="DK160" s="35"/>
      <c r="DL160" s="35"/>
      <c r="DM160" s="35"/>
      <c r="DN160" s="35"/>
      <c r="DO160" s="35"/>
      <c r="DP160" s="35"/>
      <c r="DQ160" s="35"/>
      <c r="DR160" s="35"/>
      <c r="DS160" s="35"/>
      <c r="DT160" s="35"/>
      <c r="DU160" s="35"/>
      <c r="DV160" s="35"/>
      <c r="DW160" s="35"/>
      <c r="DX160" s="35"/>
      <c r="DY160" s="35"/>
      <c r="DZ160" s="35"/>
      <c r="EA160" s="35"/>
      <c r="EB160" s="35"/>
      <c r="EC160" s="35"/>
      <c r="ED160" s="35"/>
      <c r="EE160" s="35"/>
      <c r="EF160" s="35"/>
      <c r="EG160" s="35"/>
      <c r="EH160" s="35"/>
      <c r="EI160" s="35"/>
      <c r="EJ160" s="35"/>
      <c r="EK160" s="35"/>
      <c r="EL160" s="35"/>
      <c r="EM160" s="35"/>
      <c r="EN160" s="35"/>
      <c r="EO160" s="35"/>
      <c r="EP160" s="35"/>
      <c r="EQ160" s="35"/>
      <c r="ER160" s="35"/>
      <c r="ES160" s="35"/>
      <c r="ET160" s="35"/>
      <c r="EU160" s="35"/>
      <c r="EV160" s="35"/>
      <c r="EW160" s="35"/>
      <c r="EX160" s="35"/>
      <c r="EY160" s="35"/>
      <c r="EZ160" s="35"/>
      <c r="FA160" s="35"/>
      <c r="FB160" s="35"/>
      <c r="FC160" s="35"/>
      <c r="FD160" s="35"/>
      <c r="FE160" s="35"/>
      <c r="FF160" s="35"/>
      <c r="FG160" s="35"/>
      <c r="FH160" s="35"/>
      <c r="FI160" s="35"/>
      <c r="FJ160" s="35"/>
      <c r="FK160" s="35"/>
      <c r="FL160" s="35"/>
      <c r="FM160" s="35"/>
      <c r="FN160" s="35"/>
      <c r="FO160" s="35"/>
      <c r="FP160" s="35"/>
      <c r="FQ160" s="35"/>
      <c r="FR160" s="35"/>
      <c r="FS160" s="35"/>
      <c r="FT160" s="35"/>
      <c r="FU160" s="35"/>
      <c r="FV160" s="35"/>
      <c r="FW160" s="35"/>
      <c r="FX160" s="35"/>
      <c r="FY160" s="35"/>
      <c r="FZ160" s="35"/>
      <c r="GA160" s="35"/>
      <c r="GB160" s="35"/>
      <c r="GC160" s="35"/>
      <c r="GD160" s="35"/>
      <c r="GE160" s="35"/>
      <c r="GF160" s="35"/>
      <c r="GG160" s="35"/>
      <c r="GH160" s="35"/>
      <c r="GI160" s="35"/>
      <c r="GJ160" s="35"/>
      <c r="GK160" s="35"/>
      <c r="GL160" s="35"/>
      <c r="GM160" s="35"/>
      <c r="GN160" s="35"/>
      <c r="GO160" s="35"/>
      <c r="GP160" s="35"/>
      <c r="GQ160" s="35"/>
      <c r="GR160" s="35"/>
      <c r="GS160" s="35"/>
      <c r="GT160" s="35"/>
      <c r="GU160" s="35"/>
      <c r="GV160" s="35"/>
      <c r="GW160" s="35"/>
      <c r="GX160" s="35"/>
      <c r="GY160" s="35"/>
      <c r="GZ160" s="35"/>
      <c r="HA160" s="35"/>
      <c r="HB160" s="35"/>
      <c r="HC160" s="35"/>
      <c r="HD160" s="35"/>
      <c r="HE160" s="35"/>
      <c r="HF160" s="35"/>
      <c r="HG160" s="35"/>
      <c r="HH160" s="35"/>
      <c r="HI160" s="35"/>
      <c r="HJ160" s="35"/>
      <c r="HK160" s="35"/>
      <c r="HL160" s="35"/>
      <c r="HM160" s="35"/>
      <c r="HN160" s="35"/>
      <c r="HO160" s="35"/>
      <c r="HP160" s="35"/>
      <c r="HQ160" s="35"/>
      <c r="HR160" s="35"/>
      <c r="HS160" s="35"/>
      <c r="HT160" s="35"/>
      <c r="HU160" s="35"/>
      <c r="HV160" s="35"/>
      <c r="HW160" s="35"/>
      <c r="HX160" s="35"/>
      <c r="HY160" s="35"/>
      <c r="HZ160" s="35"/>
      <c r="IA160" s="35"/>
      <c r="IB160" s="35"/>
      <c r="IC160" s="35"/>
      <c r="ID160" s="35"/>
      <c r="IE160" s="35"/>
      <c r="IF160" s="35"/>
      <c r="IG160" s="35"/>
      <c r="IH160" s="35"/>
    </row>
  </sheetData>
  <sheetProtection/>
  <mergeCells count="45">
    <mergeCell ref="O7:R7"/>
    <mergeCell ref="K7:N7"/>
    <mergeCell ref="A5:B5"/>
    <mergeCell ref="A6:B6"/>
    <mergeCell ref="A7:B7"/>
    <mergeCell ref="A54:B54"/>
    <mergeCell ref="C7:F7"/>
    <mergeCell ref="G7:J7"/>
    <mergeCell ref="A8:B8"/>
    <mergeCell ref="A47:A52"/>
    <mergeCell ref="A53:B53"/>
    <mergeCell ref="A9:A17"/>
    <mergeCell ref="A18:A28"/>
    <mergeCell ref="A29:A40"/>
    <mergeCell ref="A41:A46"/>
    <mergeCell ref="A58:B58"/>
    <mergeCell ref="A59:B59"/>
    <mergeCell ref="A60:B60"/>
    <mergeCell ref="C60:F60"/>
    <mergeCell ref="G60:J60"/>
    <mergeCell ref="K60:N60"/>
    <mergeCell ref="O60:R60"/>
    <mergeCell ref="A61:B61"/>
    <mergeCell ref="A62:A70"/>
    <mergeCell ref="A71:A81"/>
    <mergeCell ref="A82:A93"/>
    <mergeCell ref="A94:A99"/>
    <mergeCell ref="A100:A105"/>
    <mergeCell ref="K113:N113"/>
    <mergeCell ref="O113:R113"/>
    <mergeCell ref="A114:B114"/>
    <mergeCell ref="A115:A123"/>
    <mergeCell ref="A124:A134"/>
    <mergeCell ref="A106:B106"/>
    <mergeCell ref="A107:B107"/>
    <mergeCell ref="A111:B111"/>
    <mergeCell ref="A112:B112"/>
    <mergeCell ref="A113:B113"/>
    <mergeCell ref="A135:A146"/>
    <mergeCell ref="A147:A152"/>
    <mergeCell ref="A153:A158"/>
    <mergeCell ref="A159:B159"/>
    <mergeCell ref="A160:B160"/>
    <mergeCell ref="G113:J113"/>
    <mergeCell ref="C113:F113"/>
  </mergeCells>
  <printOptions horizontalCentered="1" verticalCentered="1"/>
  <pageMargins left="0.7086614173228347" right="0.7086614173228347" top="0.7874015748031497" bottom="0.3937007874015748" header="0" footer="0"/>
  <pageSetup horizontalDpi="600" verticalDpi="600" orientation="landscape" paperSize="9" scale="89" r:id="rId1"/>
  <rowBreaks count="2" manualBreakCount="2">
    <brk id="56" max="22" man="1"/>
    <brk id="10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2017-08-18T02:00:48Z</cp:lastPrinted>
  <dcterms:created xsi:type="dcterms:W3CDTF">2006-07-20T04:03:34Z</dcterms:created>
  <dcterms:modified xsi:type="dcterms:W3CDTF">2017-08-18T02:01:02Z</dcterms:modified>
  <cp:category/>
  <cp:version/>
  <cp:contentType/>
  <cp:contentStatus/>
</cp:coreProperties>
</file>