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131" windowWidth="14940" windowHeight="8655" activeTab="0"/>
  </bookViews>
  <sheets>
    <sheet name="半田市" sheetId="1" r:id="rId1"/>
  </sheets>
  <definedNames>
    <definedName name="_xlnm.Print_Area" localSheetId="0">'半田市'!$A$1:$W$55</definedName>
    <definedName name="_xlnm.Print_Titles" localSheetId="0">'半田市'!$B:$B</definedName>
  </definedNames>
  <calcPr fullCalcOnLoad="1"/>
</workbook>
</file>

<file path=xl/sharedStrings.xml><?xml version="1.0" encoding="utf-8"?>
<sst xmlns="http://schemas.openxmlformats.org/spreadsheetml/2006/main" count="351" uniqueCount="79">
  <si>
    <t>測定実施主体</t>
  </si>
  <si>
    <t>測定地点</t>
  </si>
  <si>
    <t>調査時期</t>
  </si>
  <si>
    <t>春</t>
  </si>
  <si>
    <t>夏</t>
  </si>
  <si>
    <t>秋</t>
  </si>
  <si>
    <t>冬</t>
  </si>
  <si>
    <t>測定値等区分</t>
  </si>
  <si>
    <t>検出下限値</t>
  </si>
  <si>
    <t>定量下限値</t>
  </si>
  <si>
    <t>1,3,6,8-TeCDD</t>
  </si>
  <si>
    <t>－</t>
  </si>
  <si>
    <t>1,3,7,9-TeCDD</t>
  </si>
  <si>
    <r>
      <t>2,3,7,8-</t>
    </r>
    <r>
      <rPr>
        <sz val="8"/>
        <rFont val="ＭＳ Ｐゴシック"/>
        <family val="3"/>
      </rPr>
      <t>TeCDD</t>
    </r>
  </si>
  <si>
    <t>*</t>
  </si>
  <si>
    <t>ND</t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</si>
  <si>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</si>
  <si>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</si>
  <si>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</si>
  <si>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1,2,3,4,6,7,8-HpCDD</t>
  </si>
  <si>
    <t>1,2,3,4,6,7,8,9-OCDD</t>
  </si>
  <si>
    <t>1,2,7,8-TeCDF</t>
  </si>
  <si>
    <t>2,3,7,8ｰTeCDF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</si>
  <si>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</si>
  <si>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</si>
  <si>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</si>
  <si>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</si>
  <si>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</si>
  <si>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</si>
  <si>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</si>
  <si>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</si>
  <si>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r>
      <t>3,4,4',5-TeCB</t>
    </r>
    <r>
      <rPr>
        <sz val="8"/>
        <rFont val="ＭＳ Ｐゴシック"/>
        <family val="3"/>
      </rPr>
      <t>(#81)</t>
    </r>
  </si>
  <si>
    <r>
      <t>3,3',4,4',-TeCB</t>
    </r>
    <r>
      <rPr>
        <sz val="8"/>
        <rFont val="ＭＳ Ｐゴシック"/>
        <family val="3"/>
      </rPr>
      <t>(#77)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</si>
  <si>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</si>
  <si>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</si>
  <si>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2',3,4,4',5-PeCB</t>
    </r>
    <r>
      <rPr>
        <sz val="8"/>
        <rFont val="ＭＳ Ｐゴシック"/>
        <family val="3"/>
      </rPr>
      <t>(#123)</t>
    </r>
  </si>
  <si>
    <r>
      <t>2,3',4,4',5-PeCB</t>
    </r>
    <r>
      <rPr>
        <sz val="8"/>
        <rFont val="ＭＳ Ｐゴシック"/>
        <family val="3"/>
      </rPr>
      <t>(#118)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</si>
  <si>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</si>
  <si>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</si>
  <si>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</si>
  <si>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</si>
  <si>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</si>
  <si>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2,3,3',4,4',5,5'-HpCB</t>
    </r>
    <r>
      <rPr>
        <sz val="8"/>
        <rFont val="ＭＳ Ｐゴシック"/>
        <family val="3"/>
      </rPr>
      <t>(#189)</t>
    </r>
  </si>
  <si>
    <t>OCDD</t>
  </si>
  <si>
    <t>OCDF</t>
  </si>
  <si>
    <t>全毒性等量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</si>
  <si>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</si>
  <si>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</si>
  <si>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PCDDs</t>
  </si>
  <si>
    <t>1,2,3,7,8,9-HxCDD</t>
  </si>
  <si>
    <t>PCDFs</t>
  </si>
  <si>
    <t>Co-PCBs</t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</si>
  <si>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</si>
  <si>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</si>
  <si>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</si>
  <si>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</si>
  <si>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</si>
  <si>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</si>
  <si>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</si>
  <si>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</si>
  <si>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</si>
  <si>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</si>
  <si>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</si>
  <si>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</si>
  <si>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t>－</t>
  </si>
  <si>
    <t>年平均値</t>
  </si>
  <si>
    <t>－</t>
  </si>
  <si>
    <t>－</t>
  </si>
  <si>
    <t>全毒性等量(小計）</t>
  </si>
  <si>
    <t>半田市</t>
  </si>
  <si>
    <t>1,2,3,4,6,7,8,9-OCDF</t>
  </si>
  <si>
    <t>・＊は検出下限値以上定量下限値未満の値</t>
  </si>
  <si>
    <t>・ＮＤは検出下限値未満の値</t>
  </si>
  <si>
    <t>半田市立花園小学校（半田市花園町三丁目5番地の1）</t>
  </si>
  <si>
    <t>2015（平成27）年度ダイオキシン類大気環境調査結果</t>
  </si>
  <si>
    <r>
      <t>春（平成2</t>
    </r>
    <r>
      <rPr>
        <sz val="8"/>
        <rFont val="ＭＳ Ｐゴシック"/>
        <family val="3"/>
      </rPr>
      <t>7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5月13日～平成27年5月20日）</t>
    </r>
  </si>
  <si>
    <r>
      <t>夏（平成2</t>
    </r>
    <r>
      <rPr>
        <sz val="8"/>
        <rFont val="ＭＳ Ｐゴシック"/>
        <family val="3"/>
      </rPr>
      <t>7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7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29</t>
    </r>
    <r>
      <rPr>
        <sz val="8"/>
        <rFont val="ＭＳ Ｐゴシック"/>
        <family val="3"/>
      </rPr>
      <t>日～平成</t>
    </r>
    <r>
      <rPr>
        <sz val="8"/>
        <rFont val="ＭＳ Ｐゴシック"/>
        <family val="3"/>
      </rPr>
      <t>27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8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5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>）</t>
    </r>
  </si>
  <si>
    <r>
      <t>秋（平成2</t>
    </r>
    <r>
      <rPr>
        <sz val="8"/>
        <rFont val="ＭＳ Ｐゴシック"/>
        <family val="3"/>
      </rPr>
      <t>7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10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14</t>
    </r>
    <r>
      <rPr>
        <sz val="8"/>
        <rFont val="ＭＳ Ｐゴシック"/>
        <family val="3"/>
      </rPr>
      <t>日～平成</t>
    </r>
    <r>
      <rPr>
        <sz val="8"/>
        <rFont val="ＭＳ Ｐゴシック"/>
        <family val="3"/>
      </rPr>
      <t>27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10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21</t>
    </r>
    <r>
      <rPr>
        <sz val="8"/>
        <rFont val="ＭＳ Ｐゴシック"/>
        <family val="3"/>
      </rPr>
      <t>日）</t>
    </r>
  </si>
  <si>
    <r>
      <t>冬（平成2</t>
    </r>
    <r>
      <rPr>
        <sz val="8"/>
        <rFont val="ＭＳ Ｐゴシック"/>
        <family val="3"/>
      </rPr>
      <t>8</t>
    </r>
    <r>
      <rPr>
        <sz val="8"/>
        <rFont val="ＭＳ Ｐゴシック"/>
        <family val="3"/>
      </rPr>
      <t>年1月</t>
    </r>
    <r>
      <rPr>
        <sz val="8"/>
        <rFont val="ＭＳ Ｐゴシック"/>
        <family val="3"/>
      </rPr>
      <t>20</t>
    </r>
    <r>
      <rPr>
        <sz val="8"/>
        <rFont val="ＭＳ Ｐゴシック"/>
        <family val="3"/>
      </rPr>
      <t>日～平成</t>
    </r>
    <r>
      <rPr>
        <sz val="8"/>
        <rFont val="ＭＳ Ｐゴシック"/>
        <family val="3"/>
      </rPr>
      <t>28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1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27</t>
    </r>
    <r>
      <rPr>
        <sz val="8"/>
        <rFont val="ＭＳ Ｐゴシック"/>
        <family val="3"/>
      </rPr>
      <t>日）</t>
    </r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</si>
</sst>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  <numFmt numFmtId="214" formatCode="0.000E+00"/>
    <numFmt numFmtId="215" formatCode="0.0E+00"/>
    <numFmt numFmtId="216" formatCode="0E+00"/>
    <numFmt numFmtId="217" formatCode="0.0000000_ "/>
    <numFmt numFmtId="218" formatCode="0.00000000_ "/>
    <numFmt numFmtId="219" formatCode="0.000000_);[Red]\(0.000000\)"/>
    <numFmt numFmtId="220" formatCode="0_);[Red]\(0\)"/>
    <numFmt numFmtId="221" formatCode="0.0000_);[Red]\(0.0000\)"/>
    <numFmt numFmtId="222" formatCode="0.00000_);[Red]\(0.00000\)"/>
    <numFmt numFmtId="223" formatCode="0.0000000_);[Red]\(0.0000000\)"/>
    <numFmt numFmtId="224" formatCode="0.00000000_);[Red]\(0.00000000\)"/>
    <numFmt numFmtId="225" formatCode="0;_鐀"/>
    <numFmt numFmtId="226" formatCode="0;_ࠀ"/>
  </numFmts>
  <fonts count="46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vertAlign val="superscript"/>
      <sz val="8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18">
    <xf numFmtId="0" fontId="0" fillId="0" borderId="0" xfId="0" applyAlignment="1">
      <alignment/>
    </xf>
    <xf numFmtId="0" fontId="0" fillId="0" borderId="0" xfId="61">
      <alignment/>
      <protection/>
    </xf>
    <xf numFmtId="0" fontId="0" fillId="0" borderId="0" xfId="61" applyAlignment="1">
      <alignment horizontal="center"/>
      <protection/>
    </xf>
    <xf numFmtId="0" fontId="0" fillId="0" borderId="0" xfId="61" applyFont="1" applyFill="1" applyBorder="1">
      <alignment/>
      <protection/>
    </xf>
    <xf numFmtId="0" fontId="0" fillId="0" borderId="0" xfId="61" applyFont="1">
      <alignment/>
      <protection/>
    </xf>
    <xf numFmtId="0" fontId="0" fillId="0" borderId="10" xfId="61" applyFont="1" applyBorder="1" applyAlignment="1">
      <alignment horizontal="center"/>
      <protection/>
    </xf>
    <xf numFmtId="0" fontId="0" fillId="0" borderId="11" xfId="61" applyFont="1" applyBorder="1" applyAlignment="1">
      <alignment horizontal="center"/>
      <protection/>
    </xf>
    <xf numFmtId="0" fontId="0" fillId="0" borderId="12" xfId="61" applyFont="1" applyBorder="1" applyAlignment="1">
      <alignment horizontal="center"/>
      <protection/>
    </xf>
    <xf numFmtId="0" fontId="0" fillId="0" borderId="13" xfId="61" applyFont="1" applyFill="1" applyBorder="1" applyAlignment="1">
      <alignment horizontal="centerContinuous" wrapText="1"/>
      <protection/>
    </xf>
    <xf numFmtId="0" fontId="0" fillId="0" borderId="14" xfId="61" applyFont="1" applyFill="1" applyBorder="1" applyAlignment="1">
      <alignment horizontal="centerContinuous"/>
      <protection/>
    </xf>
    <xf numFmtId="0" fontId="6" fillId="0" borderId="15" xfId="61" applyFont="1" applyFill="1" applyBorder="1" applyAlignment="1">
      <alignment horizontal="center" vertical="center"/>
      <protection/>
    </xf>
    <xf numFmtId="0" fontId="6" fillId="0" borderId="16" xfId="61" applyFont="1" applyFill="1" applyBorder="1" applyAlignment="1">
      <alignment horizontal="center" vertical="center"/>
      <protection/>
    </xf>
    <xf numFmtId="0" fontId="0" fillId="0" borderId="17" xfId="61" applyFont="1" applyFill="1" applyBorder="1" applyAlignment="1">
      <alignment horizontal="centerContinuous" wrapText="1"/>
      <protection/>
    </xf>
    <xf numFmtId="0" fontId="6" fillId="0" borderId="18" xfId="61" applyFont="1" applyFill="1" applyBorder="1" applyAlignment="1">
      <alignment horizontal="center" vertical="center"/>
      <protection/>
    </xf>
    <xf numFmtId="0" fontId="0" fillId="0" borderId="19" xfId="61" applyFont="1" applyFill="1" applyBorder="1" applyAlignment="1">
      <alignment horizontal="centerContinuous" wrapText="1"/>
      <protection/>
    </xf>
    <xf numFmtId="0" fontId="0" fillId="0" borderId="20" xfId="61" applyFont="1" applyBorder="1" applyAlignment="1">
      <alignment horizontal="center" wrapText="1"/>
      <protection/>
    </xf>
    <xf numFmtId="0" fontId="0" fillId="0" borderId="15" xfId="61" applyFont="1" applyBorder="1" applyAlignment="1">
      <alignment horizontal="center" wrapText="1"/>
      <protection/>
    </xf>
    <xf numFmtId="0" fontId="0" fillId="0" borderId="18" xfId="61" applyFont="1" applyBorder="1" applyAlignment="1">
      <alignment horizontal="center" wrapText="1"/>
      <protection/>
    </xf>
    <xf numFmtId="0" fontId="0" fillId="0" borderId="21" xfId="61" applyBorder="1" applyAlignment="1" quotePrefix="1">
      <alignment horizontal="left"/>
      <protection/>
    </xf>
    <xf numFmtId="0" fontId="0" fillId="0" borderId="22" xfId="61" applyBorder="1" applyAlignment="1" quotePrefix="1">
      <alignment horizontal="left"/>
      <protection/>
    </xf>
    <xf numFmtId="0" fontId="0" fillId="0" borderId="22" xfId="61" applyFont="1" applyBorder="1" applyAlignment="1" quotePrefix="1">
      <alignment horizontal="left"/>
      <protection/>
    </xf>
    <xf numFmtId="0" fontId="0" fillId="0" borderId="17" xfId="61" applyFont="1" applyBorder="1" applyAlignment="1" quotePrefix="1">
      <alignment horizontal="left"/>
      <protection/>
    </xf>
    <xf numFmtId="0" fontId="0" fillId="0" borderId="23" xfId="61" applyFont="1" applyBorder="1">
      <alignment/>
      <protection/>
    </xf>
    <xf numFmtId="0" fontId="0" fillId="0" borderId="22" xfId="61" applyBorder="1">
      <alignment/>
      <protection/>
    </xf>
    <xf numFmtId="0" fontId="0" fillId="0" borderId="22" xfId="61" applyFont="1" applyBorder="1">
      <alignment/>
      <protection/>
    </xf>
    <xf numFmtId="0" fontId="0" fillId="0" borderId="21" xfId="61" applyFont="1" applyBorder="1">
      <alignment/>
      <protection/>
    </xf>
    <xf numFmtId="0" fontId="0" fillId="0" borderId="23" xfId="61" applyFont="1" applyBorder="1" applyAlignment="1">
      <alignment horizontal="left"/>
      <protection/>
    </xf>
    <xf numFmtId="0" fontId="0" fillId="0" borderId="22" xfId="61" applyFont="1" applyBorder="1" applyAlignment="1">
      <alignment horizontal="left"/>
      <protection/>
    </xf>
    <xf numFmtId="0" fontId="0" fillId="0" borderId="22" xfId="61" applyFont="1" applyFill="1" applyBorder="1" applyAlignment="1" applyProtection="1">
      <alignment horizontal="left"/>
      <protection/>
    </xf>
    <xf numFmtId="0" fontId="0" fillId="0" borderId="0" xfId="61" applyFill="1" applyProtection="1">
      <alignment/>
      <protection/>
    </xf>
    <xf numFmtId="0" fontId="0" fillId="0" borderId="24" xfId="61" applyFont="1" applyFill="1" applyBorder="1" applyAlignment="1" applyProtection="1">
      <alignment horizontal="left"/>
      <protection/>
    </xf>
    <xf numFmtId="0" fontId="0" fillId="0" borderId="25" xfId="61" applyFont="1" applyFill="1" applyBorder="1" applyAlignment="1" applyProtection="1">
      <alignment horizontal="left"/>
      <protection/>
    </xf>
    <xf numFmtId="0" fontId="0" fillId="0" borderId="17" xfId="61" applyFont="1" applyFill="1" applyBorder="1" applyAlignment="1" applyProtection="1">
      <alignment horizontal="left"/>
      <protection/>
    </xf>
    <xf numFmtId="0" fontId="0" fillId="0" borderId="0" xfId="61" applyFill="1" applyBorder="1">
      <alignment/>
      <protection/>
    </xf>
    <xf numFmtId="0" fontId="0" fillId="0" borderId="0" xfId="0" applyFill="1" applyAlignment="1">
      <alignment/>
    </xf>
    <xf numFmtId="0" fontId="0" fillId="0" borderId="0" xfId="61" applyFill="1">
      <alignment/>
      <protection/>
    </xf>
    <xf numFmtId="0" fontId="0" fillId="0" borderId="0" xfId="61" applyFont="1" applyBorder="1">
      <alignment/>
      <protection/>
    </xf>
    <xf numFmtId="0" fontId="0" fillId="0" borderId="0" xfId="61" applyFont="1" applyFill="1" applyBorder="1" applyAlignment="1">
      <alignment horizontal="center"/>
      <protection/>
    </xf>
    <xf numFmtId="180" fontId="0" fillId="0" borderId="0" xfId="61" applyNumberFormat="1" applyFill="1" applyBorder="1" applyAlignment="1">
      <alignment horizontal="center"/>
      <protection/>
    </xf>
    <xf numFmtId="0" fontId="0" fillId="0" borderId="0" xfId="61" applyBorder="1">
      <alignment/>
      <protection/>
    </xf>
    <xf numFmtId="0" fontId="0" fillId="0" borderId="0" xfId="61" applyBorder="1" applyAlignment="1">
      <alignment horizontal="center"/>
      <protection/>
    </xf>
    <xf numFmtId="0" fontId="0" fillId="0" borderId="0" xfId="61" applyFont="1" applyBorder="1" applyAlignment="1">
      <alignment horizontal="center"/>
      <protection/>
    </xf>
    <xf numFmtId="179" fontId="0" fillId="0" borderId="0" xfId="61" applyNumberFormat="1" applyFill="1" applyBorder="1" applyAlignment="1">
      <alignment horizontal="center"/>
      <protection/>
    </xf>
    <xf numFmtId="0" fontId="0" fillId="0" borderId="26" xfId="61" applyFill="1" applyBorder="1">
      <alignment/>
      <protection/>
    </xf>
    <xf numFmtId="0" fontId="0" fillId="0" borderId="27" xfId="61" applyFont="1" applyBorder="1" applyAlignment="1">
      <alignment horizontal="center"/>
      <protection/>
    </xf>
    <xf numFmtId="0" fontId="0" fillId="0" borderId="28" xfId="61" applyFont="1" applyBorder="1" applyAlignment="1">
      <alignment horizontal="center" wrapText="1"/>
      <protection/>
    </xf>
    <xf numFmtId="183" fontId="0" fillId="0" borderId="0" xfId="61" applyNumberFormat="1" applyFill="1" applyBorder="1" applyAlignment="1">
      <alignment horizontal="center"/>
      <protection/>
    </xf>
    <xf numFmtId="0" fontId="0" fillId="0" borderId="29" xfId="61" applyNumberFormat="1" applyBorder="1" applyAlignment="1">
      <alignment horizontal="center"/>
      <protection/>
    </xf>
    <xf numFmtId="0" fontId="0" fillId="0" borderId="10" xfId="61" applyNumberFormat="1" applyFill="1" applyBorder="1" applyAlignment="1">
      <alignment horizontal="center"/>
      <protection/>
    </xf>
    <xf numFmtId="0" fontId="0" fillId="0" borderId="30" xfId="61" applyNumberFormat="1" applyBorder="1" applyAlignment="1">
      <alignment horizontal="center"/>
      <protection/>
    </xf>
    <xf numFmtId="0" fontId="0" fillId="0" borderId="31" xfId="61" applyNumberFormat="1" applyBorder="1" applyAlignment="1">
      <alignment horizontal="center"/>
      <protection/>
    </xf>
    <xf numFmtId="0" fontId="0" fillId="0" borderId="20" xfId="61" applyNumberFormat="1" applyBorder="1" applyAlignment="1">
      <alignment horizontal="center"/>
      <protection/>
    </xf>
    <xf numFmtId="0" fontId="0" fillId="0" borderId="15" xfId="61" applyNumberFormat="1" applyBorder="1" applyAlignment="1">
      <alignment horizontal="center"/>
      <protection/>
    </xf>
    <xf numFmtId="0" fontId="0" fillId="0" borderId="18" xfId="61" applyNumberFormat="1" applyBorder="1" applyAlignment="1">
      <alignment horizontal="center"/>
      <protection/>
    </xf>
    <xf numFmtId="0" fontId="0" fillId="0" borderId="10" xfId="61" applyNumberFormat="1" applyFont="1" applyBorder="1" applyAlignment="1">
      <alignment horizontal="center"/>
      <protection/>
    </xf>
    <xf numFmtId="0" fontId="0" fillId="0" borderId="11" xfId="61" applyNumberFormat="1" applyFont="1" applyBorder="1" applyAlignment="1">
      <alignment horizontal="center"/>
      <protection/>
    </xf>
    <xf numFmtId="0" fontId="0" fillId="0" borderId="12" xfId="61" applyNumberFormat="1" applyFont="1" applyBorder="1" applyAlignment="1">
      <alignment horizontal="center"/>
      <protection/>
    </xf>
    <xf numFmtId="0" fontId="0" fillId="0" borderId="32" xfId="61" applyNumberFormat="1" applyBorder="1" applyAlignment="1">
      <alignment horizontal="center"/>
      <protection/>
    </xf>
    <xf numFmtId="0" fontId="0" fillId="0" borderId="33" xfId="61" applyNumberFormat="1" applyBorder="1" applyAlignment="1">
      <alignment horizontal="center"/>
      <protection/>
    </xf>
    <xf numFmtId="0" fontId="0" fillId="0" borderId="34" xfId="61" applyNumberFormat="1" applyBorder="1" applyAlignment="1">
      <alignment horizontal="center"/>
      <protection/>
    </xf>
    <xf numFmtId="0" fontId="0" fillId="0" borderId="35" xfId="61" applyNumberFormat="1" applyBorder="1" applyAlignment="1">
      <alignment horizontal="center"/>
      <protection/>
    </xf>
    <xf numFmtId="0" fontId="0" fillId="0" borderId="36" xfId="61" applyNumberFormat="1" applyBorder="1" applyAlignment="1">
      <alignment horizontal="center"/>
      <protection/>
    </xf>
    <xf numFmtId="0" fontId="0" fillId="0" borderId="37" xfId="61" applyNumberFormat="1" applyBorder="1" applyAlignment="1">
      <alignment horizontal="center"/>
      <protection/>
    </xf>
    <xf numFmtId="0" fontId="0" fillId="0" borderId="32" xfId="61" applyNumberFormat="1" applyFont="1" applyBorder="1" applyAlignment="1">
      <alignment horizontal="center"/>
      <protection/>
    </xf>
    <xf numFmtId="0" fontId="0" fillId="0" borderId="33" xfId="61" applyNumberFormat="1" applyFont="1" applyBorder="1" applyAlignment="1">
      <alignment horizontal="center"/>
      <protection/>
    </xf>
    <xf numFmtId="0" fontId="0" fillId="0" borderId="34" xfId="61" applyNumberFormat="1" applyFont="1" applyBorder="1" applyAlignment="1">
      <alignment horizontal="center"/>
      <protection/>
    </xf>
    <xf numFmtId="0" fontId="0" fillId="0" borderId="29" xfId="61" applyNumberFormat="1" applyFont="1" applyBorder="1" applyAlignment="1">
      <alignment horizontal="center"/>
      <protection/>
    </xf>
    <xf numFmtId="0" fontId="0" fillId="0" borderId="30" xfId="61" applyNumberFormat="1" applyFont="1" applyBorder="1" applyAlignment="1">
      <alignment horizontal="center"/>
      <protection/>
    </xf>
    <xf numFmtId="0" fontId="0" fillId="0" borderId="31" xfId="61" applyNumberFormat="1" applyFont="1" applyBorder="1" applyAlignment="1">
      <alignment horizontal="center"/>
      <protection/>
    </xf>
    <xf numFmtId="0" fontId="0" fillId="0" borderId="38" xfId="61" applyNumberFormat="1" applyFont="1" applyBorder="1" applyAlignment="1">
      <alignment horizontal="center"/>
      <protection/>
    </xf>
    <xf numFmtId="0" fontId="0" fillId="0" borderId="39" xfId="61" applyNumberFormat="1" applyFont="1" applyBorder="1" applyAlignment="1">
      <alignment horizontal="center"/>
      <protection/>
    </xf>
    <xf numFmtId="0" fontId="0" fillId="0" borderId="40" xfId="61" applyNumberFormat="1" applyFont="1" applyBorder="1" applyAlignment="1">
      <alignment horizontal="center"/>
      <protection/>
    </xf>
    <xf numFmtId="0" fontId="0" fillId="0" borderId="41" xfId="61" applyNumberFormat="1" applyFont="1" applyBorder="1" applyAlignment="1">
      <alignment horizontal="center"/>
      <protection/>
    </xf>
    <xf numFmtId="0" fontId="0" fillId="0" borderId="42" xfId="61" applyNumberFormat="1" applyFont="1" applyBorder="1" applyAlignment="1">
      <alignment horizontal="center"/>
      <protection/>
    </xf>
    <xf numFmtId="0" fontId="0" fillId="0" borderId="43" xfId="61" applyNumberFormat="1" applyFont="1" applyBorder="1" applyAlignment="1">
      <alignment horizontal="center"/>
      <protection/>
    </xf>
    <xf numFmtId="0" fontId="0" fillId="0" borderId="44" xfId="61" applyNumberFormat="1" applyFont="1" applyBorder="1" applyAlignment="1">
      <alignment horizontal="center"/>
      <protection/>
    </xf>
    <xf numFmtId="0" fontId="0" fillId="0" borderId="45" xfId="61" applyNumberFormat="1" applyFont="1" applyBorder="1" applyAlignment="1">
      <alignment horizontal="center"/>
      <protection/>
    </xf>
    <xf numFmtId="0" fontId="0" fillId="0" borderId="14" xfId="61" applyNumberFormat="1" applyFont="1" applyBorder="1" applyAlignment="1">
      <alignment horizontal="center"/>
      <protection/>
    </xf>
    <xf numFmtId="0" fontId="0" fillId="0" borderId="15" xfId="61" applyNumberFormat="1" applyFont="1" applyBorder="1" applyAlignment="1">
      <alignment horizontal="center"/>
      <protection/>
    </xf>
    <xf numFmtId="0" fontId="0" fillId="0" borderId="18" xfId="61" applyNumberFormat="1" applyFont="1" applyBorder="1" applyAlignment="1">
      <alignment horizontal="center"/>
      <protection/>
    </xf>
    <xf numFmtId="0" fontId="0" fillId="0" borderId="11" xfId="61" applyNumberFormat="1" applyFill="1" applyBorder="1" applyAlignment="1">
      <alignment horizontal="center"/>
      <protection/>
    </xf>
    <xf numFmtId="0" fontId="0" fillId="0" borderId="12" xfId="61" applyNumberFormat="1" applyFill="1" applyBorder="1" applyAlignment="1">
      <alignment horizontal="center"/>
      <protection/>
    </xf>
    <xf numFmtId="0" fontId="0" fillId="0" borderId="12" xfId="61" applyNumberFormat="1" applyFont="1" applyFill="1" applyBorder="1" applyAlignment="1" applyProtection="1">
      <alignment horizontal="center"/>
      <protection/>
    </xf>
    <xf numFmtId="0" fontId="0" fillId="0" borderId="31" xfId="61" applyNumberFormat="1" applyFont="1" applyFill="1" applyBorder="1" applyAlignment="1" applyProtection="1">
      <alignment horizontal="center"/>
      <protection/>
    </xf>
    <xf numFmtId="0" fontId="0" fillId="0" borderId="46" xfId="61" applyNumberFormat="1" applyFont="1" applyFill="1" applyBorder="1" applyAlignment="1" applyProtection="1">
      <alignment horizontal="center"/>
      <protection/>
    </xf>
    <xf numFmtId="0" fontId="0" fillId="0" borderId="47" xfId="61" applyNumberFormat="1" applyFont="1" applyBorder="1" applyAlignment="1">
      <alignment horizontal="center"/>
      <protection/>
    </xf>
    <xf numFmtId="0" fontId="0" fillId="0" borderId="48" xfId="61" applyNumberFormat="1" applyFont="1" applyBorder="1" applyAlignment="1">
      <alignment horizontal="center"/>
      <protection/>
    </xf>
    <xf numFmtId="0" fontId="0" fillId="0" borderId="45" xfId="61" applyNumberFormat="1" applyFont="1" applyFill="1" applyBorder="1" applyAlignment="1" applyProtection="1">
      <alignment horizontal="center"/>
      <protection/>
    </xf>
    <xf numFmtId="0" fontId="0" fillId="0" borderId="49" xfId="61" applyNumberFormat="1" applyFont="1" applyBorder="1" applyAlignment="1">
      <alignment horizontal="center"/>
      <protection/>
    </xf>
    <xf numFmtId="0" fontId="0" fillId="0" borderId="46" xfId="61" applyNumberFormat="1" applyFont="1" applyBorder="1" applyAlignment="1">
      <alignment horizontal="center"/>
      <protection/>
    </xf>
    <xf numFmtId="0" fontId="0" fillId="0" borderId="11" xfId="61" applyNumberFormat="1" applyFont="1" applyFill="1" applyBorder="1" applyAlignment="1" applyProtection="1">
      <alignment horizontal="center"/>
      <protection/>
    </xf>
    <xf numFmtId="0" fontId="0" fillId="0" borderId="50" xfId="61" applyNumberFormat="1" applyFont="1" applyFill="1" applyBorder="1" applyAlignment="1" applyProtection="1">
      <alignment horizontal="center"/>
      <protection/>
    </xf>
    <xf numFmtId="0" fontId="0" fillId="0" borderId="30" xfId="61" applyNumberFormat="1" applyFont="1" applyFill="1" applyBorder="1" applyAlignment="1" applyProtection="1">
      <alignment horizontal="center"/>
      <protection/>
    </xf>
    <xf numFmtId="0" fontId="0" fillId="0" borderId="51" xfId="61" applyNumberFormat="1" applyFont="1" applyFill="1" applyBorder="1" applyAlignment="1" applyProtection="1">
      <alignment horizontal="center"/>
      <protection/>
    </xf>
    <xf numFmtId="0" fontId="0" fillId="0" borderId="39" xfId="61" applyNumberFormat="1" applyFont="1" applyFill="1" applyBorder="1" applyAlignment="1" applyProtection="1">
      <alignment horizontal="center"/>
      <protection/>
    </xf>
    <xf numFmtId="0" fontId="0" fillId="0" borderId="52" xfId="61" applyNumberFormat="1" applyFont="1" applyFill="1" applyBorder="1" applyAlignment="1" applyProtection="1">
      <alignment horizontal="center"/>
      <protection/>
    </xf>
    <xf numFmtId="0" fontId="0" fillId="0" borderId="40" xfId="61" applyNumberFormat="1" applyFont="1" applyFill="1" applyBorder="1" applyAlignment="1" applyProtection="1">
      <alignment horizontal="center"/>
      <protection/>
    </xf>
    <xf numFmtId="0" fontId="0" fillId="0" borderId="44" xfId="61" applyNumberFormat="1" applyFont="1" applyFill="1" applyBorder="1" applyAlignment="1" applyProtection="1">
      <alignment horizontal="center"/>
      <protection/>
    </xf>
    <xf numFmtId="0" fontId="0" fillId="0" borderId="53" xfId="61" applyNumberFormat="1" applyFont="1" applyFill="1" applyBorder="1" applyAlignment="1" applyProtection="1">
      <alignment horizontal="center"/>
      <protection/>
    </xf>
    <xf numFmtId="0" fontId="0" fillId="0" borderId="15" xfId="61" applyNumberFormat="1" applyFont="1" applyFill="1" applyBorder="1" applyAlignment="1" applyProtection="1">
      <alignment horizontal="center"/>
      <protection/>
    </xf>
    <xf numFmtId="0" fontId="0" fillId="0" borderId="16" xfId="61" applyNumberFormat="1" applyFont="1" applyFill="1" applyBorder="1" applyAlignment="1" applyProtection="1">
      <alignment horizontal="center"/>
      <protection/>
    </xf>
    <xf numFmtId="0" fontId="0" fillId="0" borderId="18" xfId="61" applyNumberFormat="1" applyFont="1" applyFill="1" applyBorder="1" applyAlignment="1" applyProtection="1">
      <alignment horizontal="center"/>
      <protection/>
    </xf>
    <xf numFmtId="0" fontId="0" fillId="0" borderId="41" xfId="61" applyNumberFormat="1" applyFont="1" applyFill="1" applyBorder="1" applyAlignment="1">
      <alignment horizontal="center"/>
      <protection/>
    </xf>
    <xf numFmtId="0" fontId="0" fillId="0" borderId="11" xfId="61" applyNumberFormat="1" applyFont="1" applyFill="1" applyBorder="1" applyAlignment="1">
      <alignment horizontal="center"/>
      <protection/>
    </xf>
    <xf numFmtId="0" fontId="0" fillId="0" borderId="50" xfId="61" applyNumberFormat="1" applyFont="1" applyFill="1" applyBorder="1" applyAlignment="1">
      <alignment horizontal="center"/>
      <protection/>
    </xf>
    <xf numFmtId="0" fontId="0" fillId="0" borderId="10" xfId="61" applyNumberFormat="1" applyFont="1" applyFill="1" applyBorder="1" applyAlignment="1">
      <alignment horizontal="center"/>
      <protection/>
    </xf>
    <xf numFmtId="0" fontId="0" fillId="0" borderId="12" xfId="61" applyNumberFormat="1" applyFont="1" applyFill="1" applyBorder="1" applyAlignment="1">
      <alignment horizontal="center"/>
      <protection/>
    </xf>
    <xf numFmtId="0" fontId="0" fillId="0" borderId="27" xfId="61" applyNumberFormat="1" applyFont="1" applyFill="1" applyBorder="1" applyAlignment="1">
      <alignment horizontal="center"/>
      <protection/>
    </xf>
    <xf numFmtId="0" fontId="0" fillId="0" borderId="54" xfId="61" applyNumberFormat="1" applyFont="1" applyFill="1" applyBorder="1" applyAlignment="1">
      <alignment horizontal="center"/>
      <protection/>
    </xf>
    <xf numFmtId="0" fontId="0" fillId="0" borderId="36" xfId="61" applyNumberFormat="1" applyFont="1" applyFill="1" applyBorder="1" applyAlignment="1">
      <alignment horizontal="center"/>
      <protection/>
    </xf>
    <xf numFmtId="0" fontId="0" fillId="0" borderId="55" xfId="61" applyNumberFormat="1" applyFont="1" applyFill="1" applyBorder="1" applyAlignment="1">
      <alignment horizontal="center"/>
      <protection/>
    </xf>
    <xf numFmtId="0" fontId="0" fillId="0" borderId="35" xfId="61" applyNumberFormat="1" applyFont="1" applyFill="1" applyBorder="1" applyAlignment="1">
      <alignment horizontal="center"/>
      <protection/>
    </xf>
    <xf numFmtId="0" fontId="0" fillId="0" borderId="37" xfId="61" applyNumberFormat="1" applyFont="1" applyFill="1" applyBorder="1" applyAlignment="1">
      <alignment horizontal="center"/>
      <protection/>
    </xf>
    <xf numFmtId="0" fontId="0" fillId="0" borderId="17" xfId="61" applyFont="1" applyBorder="1">
      <alignment/>
      <protection/>
    </xf>
    <xf numFmtId="0" fontId="7" fillId="0" borderId="0" xfId="61" applyFont="1" applyFill="1">
      <alignment/>
      <protection/>
    </xf>
    <xf numFmtId="0" fontId="11" fillId="0" borderId="0" xfId="61" applyFont="1" applyFill="1">
      <alignment/>
      <protection/>
    </xf>
    <xf numFmtId="0" fontId="0" fillId="0" borderId="56" xfId="61" applyFont="1" applyFill="1" applyBorder="1" applyAlignment="1" applyProtection="1">
      <alignment/>
      <protection locked="0"/>
    </xf>
    <xf numFmtId="0" fontId="0" fillId="0" borderId="57" xfId="61" applyFont="1" applyFill="1" applyBorder="1" applyAlignment="1" applyProtection="1">
      <alignment/>
      <protection/>
    </xf>
    <xf numFmtId="0" fontId="0" fillId="0" borderId="57" xfId="61" applyFill="1" applyBorder="1" applyAlignment="1">
      <alignment horizontal="center"/>
      <protection/>
    </xf>
    <xf numFmtId="0" fontId="0" fillId="0" borderId="58" xfId="61" applyFill="1" applyBorder="1">
      <alignment/>
      <protection/>
    </xf>
    <xf numFmtId="0" fontId="0" fillId="0" borderId="59" xfId="61" applyFont="1" applyFill="1" applyBorder="1" applyAlignment="1" applyProtection="1">
      <alignment/>
      <protection locked="0"/>
    </xf>
    <xf numFmtId="0" fontId="0" fillId="0" borderId="60" xfId="61" applyFont="1" applyFill="1" applyBorder="1" applyAlignment="1" applyProtection="1">
      <alignment/>
      <protection/>
    </xf>
    <xf numFmtId="0" fontId="0" fillId="0" borderId="19" xfId="61" applyFont="1" applyFill="1" applyBorder="1" applyAlignment="1" applyProtection="1">
      <alignment/>
      <protection/>
    </xf>
    <xf numFmtId="0" fontId="0" fillId="0" borderId="19" xfId="61" applyFill="1" applyBorder="1" applyAlignment="1">
      <alignment horizontal="center"/>
      <protection/>
    </xf>
    <xf numFmtId="0" fontId="0" fillId="0" borderId="61" xfId="61" applyFill="1" applyBorder="1">
      <alignment/>
      <protection/>
    </xf>
    <xf numFmtId="0" fontId="0" fillId="0" borderId="11" xfId="61" applyNumberFormat="1" applyFill="1" applyBorder="1" applyProtection="1">
      <alignment/>
      <protection locked="0"/>
    </xf>
    <xf numFmtId="0" fontId="0" fillId="0" borderId="30" xfId="61" applyNumberFormat="1" applyFill="1" applyBorder="1" applyProtection="1">
      <alignment/>
      <protection locked="0"/>
    </xf>
    <xf numFmtId="0" fontId="0" fillId="0" borderId="30" xfId="61" applyFont="1" applyFill="1" applyBorder="1" applyProtection="1">
      <alignment/>
      <protection locked="0"/>
    </xf>
    <xf numFmtId="0" fontId="0" fillId="0" borderId="30" xfId="61" applyNumberFormat="1" applyFont="1" applyFill="1" applyBorder="1" applyProtection="1">
      <alignment/>
      <protection locked="0"/>
    </xf>
    <xf numFmtId="0" fontId="0" fillId="0" borderId="15" xfId="61" applyNumberFormat="1" applyFont="1" applyFill="1" applyBorder="1" applyProtection="1">
      <alignment/>
      <protection locked="0"/>
    </xf>
    <xf numFmtId="0" fontId="0" fillId="0" borderId="15" xfId="61" applyNumberFormat="1" applyFill="1" applyBorder="1" applyProtection="1">
      <alignment/>
      <protection locked="0"/>
    </xf>
    <xf numFmtId="0" fontId="0" fillId="0" borderId="30" xfId="61" applyFill="1" applyBorder="1" applyProtection="1">
      <alignment/>
      <protection locked="0"/>
    </xf>
    <xf numFmtId="0" fontId="0" fillId="0" borderId="30" xfId="61" applyFont="1" applyFill="1" applyBorder="1" applyProtection="1">
      <alignment/>
      <protection locked="0"/>
    </xf>
    <xf numFmtId="0" fontId="0" fillId="0" borderId="15" xfId="61" applyNumberFormat="1" applyFont="1" applyFill="1" applyBorder="1" applyProtection="1">
      <alignment/>
      <protection locked="0"/>
    </xf>
    <xf numFmtId="0" fontId="0" fillId="0" borderId="11" xfId="61" applyNumberFormat="1" applyFont="1" applyFill="1" applyBorder="1" applyProtection="1">
      <alignment/>
      <protection locked="0"/>
    </xf>
    <xf numFmtId="0" fontId="0" fillId="0" borderId="30" xfId="61" applyNumberFormat="1" applyFont="1" applyFill="1" applyBorder="1" applyProtection="1">
      <alignment/>
      <protection locked="0"/>
    </xf>
    <xf numFmtId="0" fontId="0" fillId="0" borderId="33" xfId="61" applyNumberFormat="1" applyFill="1" applyBorder="1" applyProtection="1">
      <alignment/>
      <protection locked="0"/>
    </xf>
    <xf numFmtId="178" fontId="0" fillId="0" borderId="62" xfId="61" applyNumberFormat="1" applyFill="1" applyBorder="1" applyAlignment="1">
      <alignment horizontal="center"/>
      <protection/>
    </xf>
    <xf numFmtId="0" fontId="0" fillId="0" borderId="36" xfId="61" applyNumberFormat="1" applyFill="1" applyBorder="1" applyAlignment="1">
      <alignment horizontal="center"/>
      <protection/>
    </xf>
    <xf numFmtId="0" fontId="0" fillId="0" borderId="62" xfId="61" applyNumberFormat="1" applyFill="1" applyBorder="1" applyAlignment="1">
      <alignment horizontal="center"/>
      <protection/>
    </xf>
    <xf numFmtId="178" fontId="0" fillId="0" borderId="49" xfId="61" applyNumberFormat="1" applyFill="1" applyBorder="1" applyAlignment="1">
      <alignment horizontal="center"/>
      <protection/>
    </xf>
    <xf numFmtId="0" fontId="0" fillId="0" borderId="63" xfId="61" applyNumberFormat="1" applyFill="1" applyBorder="1" applyAlignment="1" applyProtection="1">
      <alignment horizontal="right"/>
      <protection locked="0"/>
    </xf>
    <xf numFmtId="0" fontId="0" fillId="0" borderId="64" xfId="61" applyNumberFormat="1" applyFill="1" applyBorder="1" applyAlignment="1" applyProtection="1">
      <alignment horizontal="right"/>
      <protection locked="0"/>
    </xf>
    <xf numFmtId="0" fontId="0" fillId="0" borderId="64" xfId="61" applyNumberFormat="1" applyFont="1" applyFill="1" applyBorder="1" applyAlignment="1" applyProtection="1">
      <alignment horizontal="right"/>
      <protection locked="0"/>
    </xf>
    <xf numFmtId="0" fontId="0" fillId="0" borderId="65" xfId="61" applyNumberFormat="1" applyFill="1" applyBorder="1" applyAlignment="1" applyProtection="1">
      <alignment horizontal="right"/>
      <protection locked="0"/>
    </xf>
    <xf numFmtId="177" fontId="0" fillId="0" borderId="64" xfId="61" applyNumberFormat="1" applyFill="1" applyBorder="1" applyAlignment="1" applyProtection="1">
      <alignment horizontal="right"/>
      <protection locked="0"/>
    </xf>
    <xf numFmtId="0" fontId="0" fillId="0" borderId="66" xfId="61" applyNumberFormat="1" applyFill="1" applyBorder="1" applyAlignment="1" applyProtection="1">
      <alignment horizontal="right"/>
      <protection locked="0"/>
    </xf>
    <xf numFmtId="0" fontId="0" fillId="0" borderId="63" xfId="61" applyNumberFormat="1" applyFont="1" applyFill="1" applyBorder="1" applyAlignment="1" applyProtection="1">
      <alignment horizontal="right"/>
      <protection locked="0"/>
    </xf>
    <xf numFmtId="0" fontId="0" fillId="0" borderId="67" xfId="61" applyNumberFormat="1" applyFill="1" applyBorder="1" applyAlignment="1" applyProtection="1">
      <alignment horizontal="right"/>
      <protection/>
    </xf>
    <xf numFmtId="0" fontId="0" fillId="0" borderId="68" xfId="61" applyNumberFormat="1" applyFont="1" applyFill="1" applyBorder="1" applyAlignment="1" applyProtection="1">
      <alignment horizontal="right"/>
      <protection/>
    </xf>
    <xf numFmtId="0" fontId="0" fillId="0" borderId="65" xfId="61" applyNumberFormat="1" applyFill="1" applyBorder="1" applyAlignment="1" applyProtection="1">
      <alignment horizontal="right"/>
      <protection/>
    </xf>
    <xf numFmtId="0" fontId="0" fillId="0" borderId="11" xfId="61" applyNumberFormat="1" applyFill="1" applyBorder="1" applyAlignment="1" applyProtection="1">
      <alignment horizontal="right"/>
      <protection locked="0"/>
    </xf>
    <xf numFmtId="0" fontId="0" fillId="0" borderId="50" xfId="61" applyNumberFormat="1" applyFill="1" applyBorder="1" applyAlignment="1" applyProtection="1">
      <alignment horizontal="right"/>
      <protection locked="0"/>
    </xf>
    <xf numFmtId="2" fontId="0" fillId="0" borderId="10" xfId="61" applyNumberFormat="1" applyFill="1" applyBorder="1" applyAlignment="1" applyProtection="1">
      <alignment horizontal="right"/>
      <protection locked="0"/>
    </xf>
    <xf numFmtId="0" fontId="0" fillId="0" borderId="30" xfId="61" applyNumberFormat="1" applyFill="1" applyBorder="1" applyAlignment="1" applyProtection="1">
      <alignment horizontal="right"/>
      <protection locked="0"/>
    </xf>
    <xf numFmtId="0" fontId="0" fillId="0" borderId="51" xfId="61" applyNumberFormat="1" applyFill="1" applyBorder="1" applyAlignment="1" applyProtection="1">
      <alignment horizontal="right"/>
      <protection locked="0"/>
    </xf>
    <xf numFmtId="0" fontId="0" fillId="0" borderId="29" xfId="61" applyFill="1" applyBorder="1" applyAlignment="1" applyProtection="1">
      <alignment horizontal="right"/>
      <protection locked="0"/>
    </xf>
    <xf numFmtId="0" fontId="0" fillId="0" borderId="30" xfId="61" applyNumberFormat="1" applyFont="1" applyFill="1" applyBorder="1" applyAlignment="1" applyProtection="1">
      <alignment horizontal="right"/>
      <protection locked="0"/>
    </xf>
    <xf numFmtId="0" fontId="0" fillId="0" borderId="31" xfId="61" applyNumberFormat="1" applyFont="1" applyFill="1" applyBorder="1" applyAlignment="1" applyProtection="1">
      <alignment horizontal="right"/>
      <protection locked="0"/>
    </xf>
    <xf numFmtId="0" fontId="0" fillId="0" borderId="29" xfId="61" applyFont="1" applyFill="1" applyBorder="1" applyAlignment="1" applyProtection="1">
      <alignment horizontal="right"/>
      <protection locked="0"/>
    </xf>
    <xf numFmtId="0" fontId="0" fillId="0" borderId="15" xfId="61" applyNumberFormat="1" applyFill="1" applyBorder="1" applyAlignment="1" applyProtection="1">
      <alignment horizontal="right"/>
      <protection locked="0"/>
    </xf>
    <xf numFmtId="0" fontId="0" fillId="0" borderId="16" xfId="61" applyNumberFormat="1" applyFill="1" applyBorder="1" applyAlignment="1" applyProtection="1">
      <alignment horizontal="right"/>
      <protection locked="0"/>
    </xf>
    <xf numFmtId="0" fontId="0" fillId="0" borderId="20" xfId="61" applyFill="1" applyBorder="1" applyAlignment="1" applyProtection="1">
      <alignment horizontal="right"/>
      <protection locked="0"/>
    </xf>
    <xf numFmtId="0" fontId="0" fillId="0" borderId="10" xfId="61" applyFill="1" applyBorder="1" applyAlignment="1" applyProtection="1">
      <alignment horizontal="right"/>
      <protection locked="0"/>
    </xf>
    <xf numFmtId="0" fontId="0" fillId="0" borderId="33" xfId="61" applyNumberFormat="1" applyFill="1" applyBorder="1" applyAlignment="1" applyProtection="1">
      <alignment horizontal="right"/>
      <protection locked="0"/>
    </xf>
    <xf numFmtId="0" fontId="0" fillId="0" borderId="69" xfId="61" applyNumberFormat="1" applyFill="1" applyBorder="1" applyAlignment="1" applyProtection="1">
      <alignment horizontal="right"/>
      <protection locked="0"/>
    </xf>
    <xf numFmtId="0" fontId="0" fillId="0" borderId="32" xfId="61" applyFill="1" applyBorder="1" applyAlignment="1" applyProtection="1">
      <alignment horizontal="right"/>
      <protection locked="0"/>
    </xf>
    <xf numFmtId="177" fontId="0" fillId="0" borderId="29" xfId="61" applyNumberFormat="1" applyFill="1" applyBorder="1" applyAlignment="1" applyProtection="1">
      <alignment horizontal="right"/>
      <protection locked="0"/>
    </xf>
    <xf numFmtId="0" fontId="0" fillId="0" borderId="51" xfId="61" applyNumberFormat="1" applyFont="1" applyFill="1" applyBorder="1" applyAlignment="1" applyProtection="1">
      <alignment horizontal="right"/>
      <protection locked="0"/>
    </xf>
    <xf numFmtId="178" fontId="0" fillId="0" borderId="51" xfId="61" applyNumberFormat="1" applyFill="1" applyBorder="1" applyAlignment="1" applyProtection="1">
      <alignment horizontal="right"/>
      <protection locked="0"/>
    </xf>
    <xf numFmtId="177" fontId="0" fillId="0" borderId="51" xfId="61" applyNumberFormat="1" applyFill="1" applyBorder="1" applyAlignment="1" applyProtection="1">
      <alignment horizontal="right"/>
      <protection locked="0"/>
    </xf>
    <xf numFmtId="0" fontId="0" fillId="0" borderId="30" xfId="61" applyNumberFormat="1" applyFont="1" applyFill="1" applyBorder="1" applyAlignment="1" applyProtection="1">
      <alignment horizontal="right"/>
      <protection locked="0"/>
    </xf>
    <xf numFmtId="0" fontId="0" fillId="0" borderId="10" xfId="61" applyNumberFormat="1" applyFill="1" applyBorder="1" applyAlignment="1" applyProtection="1">
      <alignment horizontal="right"/>
      <protection locked="0"/>
    </xf>
    <xf numFmtId="0" fontId="0" fillId="0" borderId="29" xfId="61" applyNumberFormat="1" applyFill="1" applyBorder="1" applyAlignment="1" applyProtection="1">
      <alignment horizontal="right"/>
      <protection locked="0"/>
    </xf>
    <xf numFmtId="0" fontId="0" fillId="0" borderId="29" xfId="61" applyNumberFormat="1" applyFill="1" applyBorder="1" applyAlignment="1" applyProtection="1">
      <alignment horizontal="right"/>
      <protection/>
    </xf>
    <xf numFmtId="0" fontId="0" fillId="0" borderId="38" xfId="61" applyNumberFormat="1" applyFill="1" applyBorder="1" applyAlignment="1" applyProtection="1">
      <alignment horizontal="right"/>
      <protection/>
    </xf>
    <xf numFmtId="0" fontId="0" fillId="0" borderId="70" xfId="61" applyNumberFormat="1" applyFill="1" applyBorder="1" applyAlignment="1" applyProtection="1">
      <alignment horizontal="right"/>
      <protection/>
    </xf>
    <xf numFmtId="0" fontId="0" fillId="0" borderId="20" xfId="61" applyNumberFormat="1" applyFill="1" applyBorder="1" applyAlignment="1" applyProtection="1">
      <alignment horizontal="right"/>
      <protection/>
    </xf>
    <xf numFmtId="0" fontId="0" fillId="0" borderId="41" xfId="61" applyNumberFormat="1" applyFill="1" applyBorder="1" applyAlignment="1" applyProtection="1">
      <alignment horizontal="right"/>
      <protection locked="0"/>
    </xf>
    <xf numFmtId="0" fontId="0" fillId="0" borderId="71" xfId="61" applyNumberFormat="1" applyFill="1" applyBorder="1" applyAlignment="1" applyProtection="1">
      <alignment horizontal="right"/>
      <protection locked="0"/>
    </xf>
    <xf numFmtId="0" fontId="0" fillId="0" borderId="71" xfId="61" applyNumberFormat="1" applyFill="1" applyBorder="1" applyAlignment="1" applyProtection="1">
      <alignment horizontal="right"/>
      <protection/>
    </xf>
    <xf numFmtId="0" fontId="0" fillId="0" borderId="72" xfId="61" applyNumberFormat="1" applyFill="1" applyBorder="1" applyAlignment="1" applyProtection="1">
      <alignment horizontal="right"/>
      <protection/>
    </xf>
    <xf numFmtId="0" fontId="0" fillId="0" borderId="43" xfId="61" applyNumberFormat="1" applyFill="1" applyBorder="1" applyAlignment="1" applyProtection="1">
      <alignment horizontal="right"/>
      <protection/>
    </xf>
    <xf numFmtId="0" fontId="0" fillId="0" borderId="14" xfId="61" applyNumberFormat="1" applyFill="1" applyBorder="1" applyAlignment="1" applyProtection="1">
      <alignment horizontal="right"/>
      <protection/>
    </xf>
    <xf numFmtId="0" fontId="0" fillId="0" borderId="37" xfId="61" applyNumberFormat="1" applyFill="1" applyBorder="1" applyAlignment="1">
      <alignment horizontal="center"/>
      <protection/>
    </xf>
    <xf numFmtId="2" fontId="0" fillId="0" borderId="20" xfId="61" applyNumberFormat="1" applyFill="1" applyBorder="1" applyAlignment="1" applyProtection="1">
      <alignment horizontal="right"/>
      <protection locked="0"/>
    </xf>
    <xf numFmtId="177" fontId="0" fillId="0" borderId="10" xfId="61" applyNumberFormat="1" applyFill="1" applyBorder="1" applyAlignment="1" applyProtection="1">
      <alignment horizontal="right"/>
      <protection locked="0"/>
    </xf>
    <xf numFmtId="185" fontId="0" fillId="0" borderId="51" xfId="61" applyNumberFormat="1" applyFill="1" applyBorder="1" applyAlignment="1" applyProtection="1">
      <alignment horizontal="right"/>
      <protection locked="0"/>
    </xf>
    <xf numFmtId="176" fontId="0" fillId="0" borderId="29" xfId="61" applyNumberFormat="1" applyFill="1" applyBorder="1" applyAlignment="1" applyProtection="1">
      <alignment horizontal="right"/>
      <protection locked="0"/>
    </xf>
    <xf numFmtId="2" fontId="0" fillId="0" borderId="32" xfId="61" applyNumberFormat="1" applyFill="1" applyBorder="1" applyAlignment="1" applyProtection="1">
      <alignment horizontal="right"/>
      <protection locked="0"/>
    </xf>
    <xf numFmtId="2" fontId="0" fillId="0" borderId="64" xfId="61" applyNumberFormat="1" applyFont="1" applyFill="1" applyBorder="1" applyAlignment="1" applyProtection="1">
      <alignment horizontal="right"/>
      <protection/>
    </xf>
    <xf numFmtId="2" fontId="0" fillId="0" borderId="29" xfId="61" applyNumberFormat="1" applyFill="1" applyBorder="1" applyAlignment="1" applyProtection="1">
      <alignment horizontal="right"/>
      <protection/>
    </xf>
    <xf numFmtId="2" fontId="0" fillId="0" borderId="29" xfId="61" applyNumberFormat="1" applyFill="1" applyBorder="1" applyAlignment="1" applyProtection="1">
      <alignment horizontal="right"/>
      <protection locked="0"/>
    </xf>
    <xf numFmtId="0" fontId="9" fillId="0" borderId="73" xfId="61" applyFont="1" applyBorder="1" applyAlignment="1">
      <alignment horizontal="center" vertical="center" textRotation="90"/>
      <protection/>
    </xf>
    <xf numFmtId="0" fontId="9" fillId="0" borderId="74" xfId="61" applyFont="1" applyBorder="1" applyAlignment="1">
      <alignment horizontal="center" vertical="center" textRotation="90"/>
      <protection/>
    </xf>
    <xf numFmtId="0" fontId="9" fillId="0" borderId="49" xfId="61" applyFont="1" applyBorder="1" applyAlignment="1">
      <alignment horizontal="center" vertical="center" textRotation="90"/>
      <protection/>
    </xf>
    <xf numFmtId="0" fontId="10" fillId="0" borderId="73" xfId="61" applyFont="1" applyBorder="1" applyAlignment="1">
      <alignment horizontal="center" textRotation="90"/>
      <protection/>
    </xf>
    <xf numFmtId="0" fontId="10" fillId="0" borderId="74" xfId="61" applyFont="1" applyBorder="1" applyAlignment="1">
      <alignment horizontal="center" textRotation="90"/>
      <protection/>
    </xf>
    <xf numFmtId="0" fontId="10" fillId="0" borderId="49" xfId="61" applyFont="1" applyBorder="1" applyAlignment="1">
      <alignment horizontal="center" textRotation="90"/>
      <protection/>
    </xf>
    <xf numFmtId="0" fontId="0" fillId="0" borderId="23" xfId="61" applyFont="1" applyFill="1" applyBorder="1" applyAlignment="1">
      <alignment horizontal="left" wrapText="1"/>
      <protection/>
    </xf>
    <xf numFmtId="0" fontId="0" fillId="0" borderId="57" xfId="61" applyFont="1" applyFill="1" applyBorder="1" applyAlignment="1">
      <alignment horizontal="left" wrapText="1"/>
      <protection/>
    </xf>
    <xf numFmtId="0" fontId="0" fillId="0" borderId="58" xfId="61" applyFont="1" applyFill="1" applyBorder="1" applyAlignment="1">
      <alignment horizontal="left" wrapText="1"/>
      <protection/>
    </xf>
    <xf numFmtId="0" fontId="0" fillId="0" borderId="75" xfId="61" applyFont="1" applyBorder="1" applyAlignment="1">
      <alignment horizontal="center"/>
      <protection/>
    </xf>
    <xf numFmtId="0" fontId="0" fillId="0" borderId="26" xfId="61" applyFont="1" applyBorder="1" applyAlignment="1">
      <alignment horizontal="center"/>
      <protection/>
    </xf>
    <xf numFmtId="0" fontId="0" fillId="0" borderId="17" xfId="61" applyFont="1" applyBorder="1" applyAlignment="1">
      <alignment horizontal="center"/>
      <protection/>
    </xf>
    <xf numFmtId="0" fontId="0" fillId="0" borderId="19" xfId="61" applyFont="1" applyBorder="1" applyAlignment="1">
      <alignment horizontal="center"/>
      <protection/>
    </xf>
    <xf numFmtId="0" fontId="0" fillId="0" borderId="23" xfId="61" applyFont="1" applyBorder="1" applyAlignment="1">
      <alignment horizontal="center"/>
      <protection/>
    </xf>
    <xf numFmtId="0" fontId="0" fillId="0" borderId="76" xfId="61" applyFont="1" applyBorder="1" applyAlignment="1">
      <alignment horizontal="center"/>
      <protection/>
    </xf>
    <xf numFmtId="0" fontId="0" fillId="0" borderId="77" xfId="61" applyFont="1" applyBorder="1" applyAlignment="1">
      <alignment horizontal="center"/>
      <protection/>
    </xf>
    <xf numFmtId="0" fontId="0" fillId="0" borderId="78" xfId="61" applyFont="1" applyBorder="1" applyAlignment="1">
      <alignment horizontal="center"/>
      <protection/>
    </xf>
    <xf numFmtId="0" fontId="0" fillId="0" borderId="56" xfId="61" applyFont="1" applyFill="1" applyBorder="1" applyAlignment="1">
      <alignment horizontal="left" wrapText="1"/>
      <protection/>
    </xf>
    <xf numFmtId="0" fontId="0" fillId="0" borderId="23" xfId="61" applyFont="1" applyFill="1" applyBorder="1" applyAlignment="1">
      <alignment wrapText="1"/>
      <protection/>
    </xf>
    <xf numFmtId="0" fontId="0" fillId="0" borderId="57" xfId="61" applyFont="1" applyFill="1" applyBorder="1" applyAlignment="1">
      <alignment wrapText="1"/>
      <protection/>
    </xf>
    <xf numFmtId="0" fontId="0" fillId="0" borderId="79" xfId="61" applyFont="1" applyBorder="1" applyAlignment="1">
      <alignment horizontal="center"/>
      <protection/>
    </xf>
    <xf numFmtId="0" fontId="0" fillId="0" borderId="73" xfId="61" applyFont="1" applyBorder="1" applyAlignment="1">
      <alignment horizontal="center" vertical="center" textRotation="90"/>
      <protection/>
    </xf>
    <xf numFmtId="0" fontId="0" fillId="0" borderId="74" xfId="61" applyFont="1" applyBorder="1" applyAlignment="1">
      <alignment horizontal="center" vertical="center" textRotation="90"/>
      <protection/>
    </xf>
    <xf numFmtId="0" fontId="0" fillId="0" borderId="49" xfId="61" applyFont="1" applyBorder="1" applyAlignment="1">
      <alignment horizontal="center" vertical="center" textRotation="90"/>
      <protection/>
    </xf>
    <xf numFmtId="2" fontId="0" fillId="0" borderId="71" xfId="61" applyNumberFormat="1" applyFill="1" applyBorder="1" applyAlignment="1" applyProtection="1">
      <alignment horizontal="right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成分ﾊﾟﾀｰﾝ_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57"/>
  <sheetViews>
    <sheetView showZeros="0" tabSelected="1" view="pageBreakPreview" zoomScaleSheetLayoutView="100" zoomScalePageLayoutView="0" workbookViewId="0" topLeftCell="A1">
      <selection activeCell="N2" sqref="N2"/>
    </sheetView>
  </sheetViews>
  <sheetFormatPr defaultColWidth="9.33203125" defaultRowHeight="10.5"/>
  <cols>
    <col min="1" max="1" width="5.33203125" style="1" customWidth="1"/>
    <col min="2" max="2" width="23.16015625" style="1" customWidth="1"/>
    <col min="3" max="3" width="7.83203125" style="1" customWidth="1"/>
    <col min="4" max="4" width="3.83203125" style="1" customWidth="1"/>
    <col min="5" max="7" width="7.83203125" style="1" customWidth="1"/>
    <col min="8" max="8" width="3.83203125" style="1" customWidth="1"/>
    <col min="9" max="11" width="7.83203125" style="1" customWidth="1"/>
    <col min="12" max="12" width="3.83203125" style="1" customWidth="1"/>
    <col min="13" max="15" width="7.83203125" style="1" customWidth="1"/>
    <col min="16" max="16" width="3.83203125" style="1" customWidth="1"/>
    <col min="17" max="18" width="7.83203125" style="1" customWidth="1"/>
    <col min="19" max="22" width="10.83203125" style="2" customWidth="1"/>
    <col min="23" max="23" width="12.16015625" style="1" bestFit="1" customWidth="1"/>
    <col min="24" max="24" width="3.83203125" style="1" customWidth="1"/>
    <col min="25" max="27" width="7.83203125" style="1" customWidth="1"/>
    <col min="28" max="28" width="3.83203125" style="1" customWidth="1"/>
    <col min="29" max="31" width="7.83203125" style="1" customWidth="1"/>
    <col min="32" max="32" width="3.83203125" style="1" customWidth="1"/>
    <col min="33" max="35" width="7.83203125" style="1" customWidth="1"/>
    <col min="36" max="36" width="3.83203125" style="1" customWidth="1"/>
    <col min="37" max="39" width="7.83203125" style="1" customWidth="1"/>
    <col min="40" max="40" width="3.83203125" style="1" customWidth="1"/>
    <col min="41" max="43" width="7.83203125" style="1" customWidth="1"/>
    <col min="44" max="44" width="3.83203125" style="1" customWidth="1"/>
    <col min="45" max="47" width="7.83203125" style="1" customWidth="1"/>
    <col min="48" max="48" width="3.83203125" style="1" customWidth="1"/>
    <col min="49" max="51" width="7.83203125" style="1" customWidth="1"/>
    <col min="52" max="52" width="3.83203125" style="1" customWidth="1"/>
    <col min="53" max="55" width="7.83203125" style="1" customWidth="1"/>
    <col min="56" max="56" width="3.83203125" style="1" customWidth="1"/>
    <col min="57" max="59" width="7.83203125" style="1" customWidth="1"/>
    <col min="60" max="60" width="3.83203125" style="1" customWidth="1"/>
    <col min="61" max="63" width="7.83203125" style="1" customWidth="1"/>
    <col min="64" max="64" width="3.83203125" style="1" customWidth="1"/>
    <col min="65" max="67" width="7.83203125" style="1" customWidth="1"/>
    <col min="68" max="68" width="3.83203125" style="1" customWidth="1"/>
    <col min="69" max="71" width="7.83203125" style="1" customWidth="1"/>
    <col min="72" max="72" width="3.83203125" style="1" customWidth="1"/>
    <col min="73" max="75" width="7.83203125" style="1" customWidth="1"/>
    <col min="76" max="76" width="3.83203125" style="1" customWidth="1"/>
    <col min="77" max="79" width="7.83203125" style="1" customWidth="1"/>
    <col min="80" max="80" width="3.83203125" style="1" customWidth="1"/>
    <col min="81" max="83" width="7.83203125" style="1" customWidth="1"/>
    <col min="84" max="84" width="3.83203125" style="1" customWidth="1"/>
    <col min="85" max="87" width="7.83203125" style="1" customWidth="1"/>
    <col min="88" max="88" width="3.83203125" style="1" customWidth="1"/>
    <col min="89" max="91" width="7.83203125" style="1" customWidth="1"/>
    <col min="92" max="92" width="3.83203125" style="1" customWidth="1"/>
    <col min="93" max="95" width="7.83203125" style="1" customWidth="1"/>
    <col min="96" max="96" width="3.83203125" style="1" customWidth="1"/>
    <col min="97" max="99" width="7.83203125" style="1" customWidth="1"/>
    <col min="100" max="100" width="3.83203125" style="1" customWidth="1"/>
    <col min="101" max="103" width="7.83203125" style="1" customWidth="1"/>
    <col min="104" max="104" width="3.83203125" style="1" customWidth="1"/>
    <col min="105" max="105" width="7.83203125" style="0" customWidth="1"/>
    <col min="106" max="107" width="7.83203125" style="1" customWidth="1"/>
    <col min="108" max="108" width="3.83203125" style="1" customWidth="1"/>
    <col min="109" max="111" width="7.83203125" style="1" customWidth="1"/>
    <col min="112" max="112" width="3.83203125" style="1" customWidth="1"/>
    <col min="113" max="115" width="7.83203125" style="1" customWidth="1"/>
    <col min="116" max="116" width="3.83203125" style="1" customWidth="1"/>
    <col min="117" max="119" width="7.83203125" style="1" customWidth="1"/>
    <col min="120" max="120" width="3.83203125" style="1" customWidth="1"/>
    <col min="121" max="123" width="7.83203125" style="1" customWidth="1"/>
    <col min="124" max="124" width="3.83203125" style="1" customWidth="1"/>
    <col min="125" max="127" width="7.83203125" style="1" customWidth="1"/>
    <col min="128" max="128" width="3.83203125" style="1" customWidth="1"/>
    <col min="129" max="131" width="7.83203125" style="1" customWidth="1"/>
    <col min="132" max="132" width="3.83203125" style="1" customWidth="1"/>
    <col min="133" max="135" width="7.83203125" style="1" customWidth="1"/>
    <col min="136" max="136" width="3.83203125" style="1" customWidth="1"/>
    <col min="137" max="139" width="7.83203125" style="1" customWidth="1"/>
    <col min="140" max="140" width="3.83203125" style="1" customWidth="1"/>
    <col min="141" max="143" width="7.83203125" style="1" customWidth="1"/>
    <col min="144" max="144" width="3.83203125" style="1" customWidth="1"/>
    <col min="145" max="147" width="7.83203125" style="1" customWidth="1"/>
    <col min="148" max="148" width="3.83203125" style="1" customWidth="1"/>
    <col min="149" max="151" width="7.83203125" style="1" customWidth="1"/>
    <col min="152" max="152" width="3.83203125" style="1" customWidth="1"/>
    <col min="153" max="155" width="7.83203125" style="1" customWidth="1"/>
    <col min="156" max="156" width="3.83203125" style="1" customWidth="1"/>
    <col min="157" max="159" width="7.83203125" style="1" customWidth="1"/>
    <col min="160" max="160" width="3.83203125" style="1" customWidth="1"/>
    <col min="161" max="163" width="7.83203125" style="1" customWidth="1"/>
    <col min="164" max="164" width="3.83203125" style="1" customWidth="1"/>
    <col min="165" max="167" width="7.83203125" style="1" customWidth="1"/>
    <col min="168" max="168" width="3.83203125" style="1" customWidth="1"/>
    <col min="169" max="171" width="7.83203125" style="1" customWidth="1"/>
    <col min="172" max="172" width="3.83203125" style="1" customWidth="1"/>
    <col min="173" max="175" width="7.83203125" style="1" customWidth="1"/>
    <col min="176" max="176" width="3.83203125" style="1" customWidth="1"/>
    <col min="177" max="179" width="7.83203125" style="1" customWidth="1"/>
    <col min="180" max="180" width="3.83203125" style="1" customWidth="1"/>
    <col min="181" max="183" width="7.83203125" style="1" customWidth="1"/>
    <col min="184" max="184" width="3.83203125" style="1" customWidth="1"/>
    <col min="185" max="187" width="7.83203125" style="1" customWidth="1"/>
    <col min="188" max="188" width="3.83203125" style="1" customWidth="1"/>
    <col min="189" max="191" width="7.83203125" style="1" customWidth="1"/>
    <col min="192" max="192" width="3.83203125" style="1" customWidth="1"/>
    <col min="193" max="195" width="7.83203125" style="1" customWidth="1"/>
    <col min="196" max="196" width="3.83203125" style="1" customWidth="1"/>
    <col min="197" max="199" width="7.83203125" style="1" customWidth="1"/>
    <col min="200" max="200" width="3.83203125" style="1" customWidth="1"/>
    <col min="201" max="203" width="7.83203125" style="1" customWidth="1"/>
    <col min="204" max="204" width="3.83203125" style="1" customWidth="1"/>
    <col min="205" max="207" width="7.83203125" style="1" customWidth="1"/>
    <col min="208" max="208" width="3.83203125" style="1" customWidth="1"/>
    <col min="209" max="211" width="7.83203125" style="1" customWidth="1"/>
    <col min="212" max="212" width="3.83203125" style="1" customWidth="1"/>
    <col min="213" max="215" width="7.83203125" style="1" customWidth="1"/>
    <col min="216" max="216" width="3.83203125" style="1" customWidth="1"/>
    <col min="217" max="219" width="7.83203125" style="1" customWidth="1"/>
    <col min="220" max="220" width="3.83203125" style="1" customWidth="1"/>
    <col min="221" max="223" width="7.83203125" style="1" customWidth="1"/>
    <col min="224" max="224" width="3.83203125" style="1" customWidth="1"/>
    <col min="225" max="227" width="7.83203125" style="1" customWidth="1"/>
    <col min="228" max="228" width="3.83203125" style="1" customWidth="1"/>
    <col min="229" max="231" width="7.83203125" style="1" customWidth="1"/>
    <col min="232" max="232" width="3.83203125" style="1" customWidth="1"/>
    <col min="233" max="235" width="7.83203125" style="1" customWidth="1"/>
    <col min="236" max="236" width="3.83203125" style="1" customWidth="1"/>
    <col min="237" max="239" width="7.83203125" style="1" customWidth="1"/>
    <col min="240" max="240" width="3.83203125" style="1" customWidth="1"/>
    <col min="241" max="242" width="7.83203125" style="1" customWidth="1"/>
    <col min="243" max="16384" width="9.33203125" style="1" customWidth="1"/>
  </cols>
  <sheetData>
    <row r="1" spans="1:11" ht="17.25">
      <c r="A1" s="114" t="s">
        <v>74</v>
      </c>
      <c r="B1" s="35"/>
      <c r="C1" s="35"/>
      <c r="D1" s="35"/>
      <c r="E1" s="35"/>
      <c r="F1" s="35"/>
      <c r="G1" s="35"/>
      <c r="H1" s="35"/>
      <c r="I1" s="35"/>
      <c r="K1" s="4"/>
    </row>
    <row r="2" spans="2:18" ht="13.5" customHeight="1">
      <c r="B2" s="3"/>
      <c r="C2" s="4"/>
      <c r="K2" s="4"/>
      <c r="R2" s="115" t="s">
        <v>71</v>
      </c>
    </row>
    <row r="3" spans="2:18" ht="13.5" customHeight="1">
      <c r="B3" s="3"/>
      <c r="C3" s="4"/>
      <c r="K3" s="4"/>
      <c r="R3" s="115" t="s">
        <v>72</v>
      </c>
    </row>
    <row r="4" spans="2:18" ht="11.25" thickBot="1">
      <c r="B4" s="3"/>
      <c r="C4" s="4"/>
      <c r="K4" s="4"/>
      <c r="R4" s="4"/>
    </row>
    <row r="5" spans="1:23" ht="10.5">
      <c r="A5" s="202" t="s">
        <v>0</v>
      </c>
      <c r="B5" s="203"/>
      <c r="C5" s="116" t="s">
        <v>69</v>
      </c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8"/>
      <c r="T5" s="118"/>
      <c r="U5" s="118"/>
      <c r="V5" s="118"/>
      <c r="W5" s="119"/>
    </row>
    <row r="6" spans="1:23" ht="11.25" thickBot="1">
      <c r="A6" s="204" t="s">
        <v>1</v>
      </c>
      <c r="B6" s="205"/>
      <c r="C6" s="120" t="s">
        <v>73</v>
      </c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2"/>
      <c r="R6" s="122"/>
      <c r="S6" s="123"/>
      <c r="T6" s="123"/>
      <c r="U6" s="123"/>
      <c r="V6" s="123"/>
      <c r="W6" s="124"/>
    </row>
    <row r="7" spans="1:23" ht="21" customHeight="1">
      <c r="A7" s="206" t="s">
        <v>2</v>
      </c>
      <c r="B7" s="207"/>
      <c r="C7" s="210" t="s">
        <v>75</v>
      </c>
      <c r="D7" s="200"/>
      <c r="E7" s="200"/>
      <c r="F7" s="200"/>
      <c r="G7" s="211" t="s">
        <v>76</v>
      </c>
      <c r="H7" s="212"/>
      <c r="I7" s="212"/>
      <c r="J7" s="212"/>
      <c r="K7" s="199" t="s">
        <v>77</v>
      </c>
      <c r="L7" s="200"/>
      <c r="M7" s="200"/>
      <c r="N7" s="201"/>
      <c r="O7" s="199" t="s">
        <v>78</v>
      </c>
      <c r="P7" s="200"/>
      <c r="Q7" s="200"/>
      <c r="R7" s="201"/>
      <c r="S7" s="5" t="s">
        <v>3</v>
      </c>
      <c r="T7" s="6" t="s">
        <v>4</v>
      </c>
      <c r="U7" s="6" t="s">
        <v>5</v>
      </c>
      <c r="V7" s="7" t="s">
        <v>6</v>
      </c>
      <c r="W7" s="44" t="s">
        <v>65</v>
      </c>
    </row>
    <row r="8" spans="1:23" ht="24.75" customHeight="1" thickBot="1">
      <c r="A8" s="204" t="s">
        <v>7</v>
      </c>
      <c r="B8" s="213"/>
      <c r="C8" s="8" t="s">
        <v>46</v>
      </c>
      <c r="D8" s="9"/>
      <c r="E8" s="10" t="s">
        <v>8</v>
      </c>
      <c r="F8" s="11" t="s">
        <v>9</v>
      </c>
      <c r="G8" s="12" t="s">
        <v>46</v>
      </c>
      <c r="H8" s="9"/>
      <c r="I8" s="10" t="s">
        <v>8</v>
      </c>
      <c r="J8" s="13" t="s">
        <v>9</v>
      </c>
      <c r="K8" s="14" t="s">
        <v>46</v>
      </c>
      <c r="L8" s="9"/>
      <c r="M8" s="10" t="s">
        <v>8</v>
      </c>
      <c r="N8" s="11" t="s">
        <v>9</v>
      </c>
      <c r="O8" s="12" t="s">
        <v>46</v>
      </c>
      <c r="P8" s="9"/>
      <c r="Q8" s="10" t="s">
        <v>8</v>
      </c>
      <c r="R8" s="13" t="s">
        <v>9</v>
      </c>
      <c r="S8" s="15" t="s">
        <v>47</v>
      </c>
      <c r="T8" s="16" t="s">
        <v>47</v>
      </c>
      <c r="U8" s="16" t="s">
        <v>47</v>
      </c>
      <c r="V8" s="17" t="s">
        <v>47</v>
      </c>
      <c r="W8" s="45" t="s">
        <v>47</v>
      </c>
    </row>
    <row r="9" spans="1:23" ht="10.5" customHeight="1">
      <c r="A9" s="193" t="s">
        <v>48</v>
      </c>
      <c r="B9" s="18" t="s">
        <v>10</v>
      </c>
      <c r="C9" s="141">
        <v>0.16</v>
      </c>
      <c r="D9" s="125"/>
      <c r="E9" s="151">
        <v>0.002</v>
      </c>
      <c r="F9" s="152">
        <v>0.006</v>
      </c>
      <c r="G9" s="153">
        <v>0.19</v>
      </c>
      <c r="H9" s="125"/>
      <c r="I9" s="151">
        <v>0.001</v>
      </c>
      <c r="J9" s="152">
        <v>0.004</v>
      </c>
      <c r="K9" s="163">
        <v>0.18</v>
      </c>
      <c r="L9" s="125"/>
      <c r="M9" s="151">
        <v>0.001</v>
      </c>
      <c r="N9" s="152">
        <v>0.004</v>
      </c>
      <c r="O9" s="163">
        <v>0.068</v>
      </c>
      <c r="P9" s="125"/>
      <c r="Q9" s="151">
        <v>0.001</v>
      </c>
      <c r="R9" s="152">
        <v>0.004</v>
      </c>
      <c r="S9" s="54" t="s">
        <v>11</v>
      </c>
      <c r="T9" s="55" t="s">
        <v>11</v>
      </c>
      <c r="U9" s="55" t="s">
        <v>11</v>
      </c>
      <c r="V9" s="56" t="s">
        <v>11</v>
      </c>
      <c r="W9" s="82" t="s">
        <v>11</v>
      </c>
    </row>
    <row r="10" spans="1:23" ht="10.5">
      <c r="A10" s="194"/>
      <c r="B10" s="19" t="s">
        <v>12</v>
      </c>
      <c r="C10" s="142">
        <v>0.054</v>
      </c>
      <c r="D10" s="126"/>
      <c r="E10" s="154">
        <v>0.002</v>
      </c>
      <c r="F10" s="155">
        <v>0.006</v>
      </c>
      <c r="G10" s="156">
        <v>0.058</v>
      </c>
      <c r="H10" s="126"/>
      <c r="I10" s="154">
        <v>0.001</v>
      </c>
      <c r="J10" s="155">
        <v>0.004</v>
      </c>
      <c r="K10" s="156">
        <v>0.11</v>
      </c>
      <c r="L10" s="126"/>
      <c r="M10" s="154">
        <v>0.001</v>
      </c>
      <c r="N10" s="155">
        <v>0.004</v>
      </c>
      <c r="O10" s="156">
        <v>0.042</v>
      </c>
      <c r="P10" s="126"/>
      <c r="Q10" s="154">
        <v>0.001</v>
      </c>
      <c r="R10" s="155">
        <v>0.004</v>
      </c>
      <c r="S10" s="66" t="s">
        <v>11</v>
      </c>
      <c r="T10" s="67" t="s">
        <v>11</v>
      </c>
      <c r="U10" s="67" t="s">
        <v>11</v>
      </c>
      <c r="V10" s="68" t="s">
        <v>11</v>
      </c>
      <c r="W10" s="83" t="s">
        <v>11</v>
      </c>
    </row>
    <row r="11" spans="1:23" ht="10.5">
      <c r="A11" s="194"/>
      <c r="B11" s="20" t="s">
        <v>13</v>
      </c>
      <c r="C11" s="143">
        <v>0.001</v>
      </c>
      <c r="D11" s="127" t="s">
        <v>15</v>
      </c>
      <c r="E11" s="157">
        <v>0.002</v>
      </c>
      <c r="F11" s="158">
        <v>0.006</v>
      </c>
      <c r="G11" s="159">
        <v>0.0005</v>
      </c>
      <c r="H11" s="127" t="s">
        <v>15</v>
      </c>
      <c r="I11" s="157">
        <v>0.001</v>
      </c>
      <c r="J11" s="158">
        <v>0.004</v>
      </c>
      <c r="K11" s="159">
        <v>0.0005</v>
      </c>
      <c r="L11" s="127" t="s">
        <v>15</v>
      </c>
      <c r="M11" s="157">
        <v>0.001</v>
      </c>
      <c r="N11" s="158">
        <v>0.004</v>
      </c>
      <c r="O11" s="156">
        <v>0.0005</v>
      </c>
      <c r="P11" s="127" t="s">
        <v>15</v>
      </c>
      <c r="Q11" s="157">
        <v>0.001</v>
      </c>
      <c r="R11" s="158">
        <v>0.004</v>
      </c>
      <c r="S11" s="47">
        <f>C11</f>
        <v>0.001</v>
      </c>
      <c r="T11" s="49">
        <f>G11</f>
        <v>0.0005</v>
      </c>
      <c r="U11" s="49">
        <f>K11</f>
        <v>0.0005</v>
      </c>
      <c r="V11" s="50">
        <f>O11</f>
        <v>0.0005</v>
      </c>
      <c r="W11" s="83" t="s">
        <v>11</v>
      </c>
    </row>
    <row r="12" spans="1:23" ht="10.5">
      <c r="A12" s="194"/>
      <c r="B12" s="20" t="s">
        <v>16</v>
      </c>
      <c r="C12" s="143">
        <v>0.001</v>
      </c>
      <c r="D12" s="127" t="s">
        <v>15</v>
      </c>
      <c r="E12" s="154">
        <v>0.002</v>
      </c>
      <c r="F12" s="155">
        <v>0.007</v>
      </c>
      <c r="G12" s="156">
        <v>0.001</v>
      </c>
      <c r="H12" s="131" t="s">
        <v>15</v>
      </c>
      <c r="I12" s="154">
        <v>0.002</v>
      </c>
      <c r="J12" s="155">
        <v>0.005</v>
      </c>
      <c r="K12" s="156">
        <v>0.008</v>
      </c>
      <c r="L12" s="127"/>
      <c r="M12" s="154">
        <v>0.002</v>
      </c>
      <c r="N12" s="155">
        <v>0.005</v>
      </c>
      <c r="O12" s="156">
        <v>0.005</v>
      </c>
      <c r="P12" s="128"/>
      <c r="Q12" s="154">
        <v>0.002</v>
      </c>
      <c r="R12" s="155">
        <v>0.005</v>
      </c>
      <c r="S12" s="47">
        <f>C12</f>
        <v>0.001</v>
      </c>
      <c r="T12" s="49">
        <f>G12</f>
        <v>0.001</v>
      </c>
      <c r="U12" s="49">
        <f>K12</f>
        <v>0.008</v>
      </c>
      <c r="V12" s="50">
        <f>O12</f>
        <v>0.005</v>
      </c>
      <c r="W12" s="83" t="s">
        <v>11</v>
      </c>
    </row>
    <row r="13" spans="1:23" ht="10.5">
      <c r="A13" s="194"/>
      <c r="B13" s="19" t="s">
        <v>17</v>
      </c>
      <c r="C13" s="143">
        <v>0.0027</v>
      </c>
      <c r="D13" s="127" t="s">
        <v>14</v>
      </c>
      <c r="E13" s="154">
        <v>0.0009</v>
      </c>
      <c r="F13" s="155">
        <v>0.0029</v>
      </c>
      <c r="G13" s="156">
        <v>0.002</v>
      </c>
      <c r="H13" s="127" t="s">
        <v>14</v>
      </c>
      <c r="I13" s="154">
        <v>0.001</v>
      </c>
      <c r="J13" s="155">
        <v>0.004</v>
      </c>
      <c r="K13" s="156">
        <v>0.007</v>
      </c>
      <c r="L13" s="127"/>
      <c r="M13" s="154">
        <v>0.001</v>
      </c>
      <c r="N13" s="155">
        <v>0.004</v>
      </c>
      <c r="O13" s="156">
        <v>0.003</v>
      </c>
      <c r="P13" s="131" t="s">
        <v>14</v>
      </c>
      <c r="Q13" s="154">
        <v>0.001</v>
      </c>
      <c r="R13" s="155">
        <v>0.004</v>
      </c>
      <c r="S13" s="47">
        <f>C13*0.1</f>
        <v>0.00027</v>
      </c>
      <c r="T13" s="49">
        <f>G13*0.1</f>
        <v>0.0002</v>
      </c>
      <c r="U13" s="49">
        <f>K13*0.1</f>
        <v>0.0007000000000000001</v>
      </c>
      <c r="V13" s="50">
        <f>O13*0.1</f>
        <v>0.00030000000000000003</v>
      </c>
      <c r="W13" s="83" t="s">
        <v>11</v>
      </c>
    </row>
    <row r="14" spans="1:23" ht="10.5">
      <c r="A14" s="194"/>
      <c r="B14" s="19" t="s">
        <v>18</v>
      </c>
      <c r="C14" s="143">
        <v>0.004</v>
      </c>
      <c r="D14" s="127" t="s">
        <v>14</v>
      </c>
      <c r="E14" s="154">
        <v>0.002</v>
      </c>
      <c r="F14" s="155">
        <v>0.005</v>
      </c>
      <c r="G14" s="156">
        <v>0.003</v>
      </c>
      <c r="H14" s="127" t="s">
        <v>14</v>
      </c>
      <c r="I14" s="154">
        <v>0.002</v>
      </c>
      <c r="J14" s="155">
        <v>0.007</v>
      </c>
      <c r="K14" s="156">
        <v>0.012</v>
      </c>
      <c r="L14" s="127"/>
      <c r="M14" s="154">
        <v>0.002</v>
      </c>
      <c r="N14" s="155">
        <v>0.007</v>
      </c>
      <c r="O14" s="167">
        <v>0.008</v>
      </c>
      <c r="P14" s="128"/>
      <c r="Q14" s="154">
        <v>0.002</v>
      </c>
      <c r="R14" s="155">
        <v>0.007</v>
      </c>
      <c r="S14" s="47">
        <f>C14*0.1</f>
        <v>0.0004</v>
      </c>
      <c r="T14" s="49">
        <f>G14*0.1</f>
        <v>0.00030000000000000003</v>
      </c>
      <c r="U14" s="49">
        <f>K14*0.1</f>
        <v>0.0012000000000000001</v>
      </c>
      <c r="V14" s="50">
        <f>O14*0.1</f>
        <v>0.0008</v>
      </c>
      <c r="W14" s="84" t="s">
        <v>11</v>
      </c>
    </row>
    <row r="15" spans="1:23" ht="10.5">
      <c r="A15" s="194"/>
      <c r="B15" s="20" t="s">
        <v>49</v>
      </c>
      <c r="C15" s="143">
        <v>0.002</v>
      </c>
      <c r="D15" s="127" t="s">
        <v>15</v>
      </c>
      <c r="E15" s="154">
        <v>0.004</v>
      </c>
      <c r="F15" s="155">
        <v>0.012</v>
      </c>
      <c r="G15" s="156">
        <v>0.004</v>
      </c>
      <c r="H15" s="127"/>
      <c r="I15" s="154">
        <v>0.0006</v>
      </c>
      <c r="J15" s="187">
        <v>0.002</v>
      </c>
      <c r="K15" s="156">
        <v>0.012</v>
      </c>
      <c r="L15" s="127"/>
      <c r="M15" s="154">
        <v>0.0006</v>
      </c>
      <c r="N15" s="187">
        <v>0.002</v>
      </c>
      <c r="O15" s="156">
        <v>0.0053</v>
      </c>
      <c r="P15" s="131"/>
      <c r="Q15" s="154">
        <v>0.0006</v>
      </c>
      <c r="R15" s="187">
        <v>0.002</v>
      </c>
      <c r="S15" s="47">
        <f>C15*0.1</f>
        <v>0.0002</v>
      </c>
      <c r="T15" s="49">
        <f>G15*0.1</f>
        <v>0.0004</v>
      </c>
      <c r="U15" s="49">
        <f>K15*0.1</f>
        <v>0.0012000000000000001</v>
      </c>
      <c r="V15" s="50">
        <f>O15*0.1</f>
        <v>0.00053</v>
      </c>
      <c r="W15" s="85" t="s">
        <v>66</v>
      </c>
    </row>
    <row r="16" spans="1:23" ht="10.5">
      <c r="A16" s="194"/>
      <c r="B16" s="19" t="s">
        <v>19</v>
      </c>
      <c r="C16" s="142">
        <v>0.043</v>
      </c>
      <c r="D16" s="126"/>
      <c r="E16" s="154">
        <v>0.002</v>
      </c>
      <c r="F16" s="155">
        <v>0.008</v>
      </c>
      <c r="G16" s="156">
        <v>0.038</v>
      </c>
      <c r="H16" s="132"/>
      <c r="I16" s="154">
        <v>0.002</v>
      </c>
      <c r="J16" s="155">
        <v>0.008</v>
      </c>
      <c r="K16" s="156">
        <v>0.097</v>
      </c>
      <c r="L16" s="126"/>
      <c r="M16" s="154">
        <v>0.002</v>
      </c>
      <c r="N16" s="155">
        <v>0.008</v>
      </c>
      <c r="O16" s="156">
        <v>0.033</v>
      </c>
      <c r="P16" s="126"/>
      <c r="Q16" s="154">
        <v>0.002</v>
      </c>
      <c r="R16" s="155">
        <v>0.008</v>
      </c>
      <c r="S16" s="47">
        <f>C16*0.01</f>
        <v>0.00043</v>
      </c>
      <c r="T16" s="49">
        <f>G16*0.01</f>
        <v>0.00038</v>
      </c>
      <c r="U16" s="49">
        <f>K16*0.01</f>
        <v>0.00097</v>
      </c>
      <c r="V16" s="50">
        <f>O16*0.01</f>
        <v>0.00033</v>
      </c>
      <c r="W16" s="85" t="s">
        <v>66</v>
      </c>
    </row>
    <row r="17" spans="1:23" ht="11.25" thickBot="1">
      <c r="A17" s="195"/>
      <c r="B17" s="21" t="s">
        <v>20</v>
      </c>
      <c r="C17" s="144">
        <v>0.2</v>
      </c>
      <c r="D17" s="129"/>
      <c r="E17" s="160">
        <v>0.005</v>
      </c>
      <c r="F17" s="161">
        <v>0.016</v>
      </c>
      <c r="G17" s="185">
        <v>0.2</v>
      </c>
      <c r="H17" s="133"/>
      <c r="I17" s="160">
        <v>0.005</v>
      </c>
      <c r="J17" s="161">
        <v>0.016</v>
      </c>
      <c r="K17" s="162">
        <v>0.47</v>
      </c>
      <c r="L17" s="130"/>
      <c r="M17" s="160">
        <v>0.005</v>
      </c>
      <c r="N17" s="161">
        <v>0.016</v>
      </c>
      <c r="O17" s="162">
        <v>0.054</v>
      </c>
      <c r="P17" s="130"/>
      <c r="Q17" s="160">
        <v>0.005</v>
      </c>
      <c r="R17" s="161">
        <v>0.016</v>
      </c>
      <c r="S17" s="51">
        <f>C17*0.0003</f>
        <v>5.9999999999999995E-05</v>
      </c>
      <c r="T17" s="52">
        <f>G17*0.0003</f>
        <v>5.9999999999999995E-05</v>
      </c>
      <c r="U17" s="52">
        <f>K17*0.0003</f>
        <v>0.00014099999999999998</v>
      </c>
      <c r="V17" s="53">
        <f>O17*0.0003</f>
        <v>1.6199999999999997E-05</v>
      </c>
      <c r="W17" s="86" t="s">
        <v>66</v>
      </c>
    </row>
    <row r="18" spans="1:23" ht="10.5" customHeight="1">
      <c r="A18" s="193" t="s">
        <v>50</v>
      </c>
      <c r="B18" s="22" t="s">
        <v>21</v>
      </c>
      <c r="C18" s="141">
        <v>0.011</v>
      </c>
      <c r="D18" s="125"/>
      <c r="E18" s="151">
        <v>0.002</v>
      </c>
      <c r="F18" s="152">
        <v>0.006</v>
      </c>
      <c r="G18" s="186">
        <v>0.01</v>
      </c>
      <c r="H18" s="134"/>
      <c r="I18" s="151">
        <v>0.001</v>
      </c>
      <c r="J18" s="152">
        <v>0.003</v>
      </c>
      <c r="K18" s="163">
        <v>0.031</v>
      </c>
      <c r="L18" s="125"/>
      <c r="M18" s="151">
        <v>0.001</v>
      </c>
      <c r="N18" s="152">
        <v>0.003</v>
      </c>
      <c r="O18" s="163">
        <v>0.014</v>
      </c>
      <c r="P18" s="125"/>
      <c r="Q18" s="151">
        <v>0.001</v>
      </c>
      <c r="R18" s="152">
        <v>0.003</v>
      </c>
      <c r="S18" s="54" t="s">
        <v>11</v>
      </c>
      <c r="T18" s="55" t="s">
        <v>11</v>
      </c>
      <c r="U18" s="55" t="s">
        <v>11</v>
      </c>
      <c r="V18" s="56" t="s">
        <v>11</v>
      </c>
      <c r="W18" s="82" t="s">
        <v>11</v>
      </c>
    </row>
    <row r="19" spans="1:23" ht="10.5">
      <c r="A19" s="194"/>
      <c r="B19" s="19" t="s">
        <v>22</v>
      </c>
      <c r="C19" s="142">
        <v>0.009</v>
      </c>
      <c r="D19" s="128"/>
      <c r="E19" s="154">
        <v>0.002</v>
      </c>
      <c r="F19" s="155">
        <v>0.006</v>
      </c>
      <c r="G19" s="156">
        <v>0.007</v>
      </c>
      <c r="H19" s="135"/>
      <c r="I19" s="154">
        <v>0.001</v>
      </c>
      <c r="J19" s="155">
        <v>0.003</v>
      </c>
      <c r="K19" s="156">
        <v>0.021</v>
      </c>
      <c r="L19" s="126"/>
      <c r="M19" s="154">
        <v>0.001</v>
      </c>
      <c r="N19" s="155">
        <v>0.003</v>
      </c>
      <c r="O19" s="156">
        <v>0.009</v>
      </c>
      <c r="P19" s="126"/>
      <c r="Q19" s="154">
        <v>0.001</v>
      </c>
      <c r="R19" s="155">
        <v>0.003</v>
      </c>
      <c r="S19" s="47">
        <f>C19*0.1</f>
        <v>0.0009</v>
      </c>
      <c r="T19" s="49">
        <f>G19*0.1</f>
        <v>0.0007000000000000001</v>
      </c>
      <c r="U19" s="49">
        <f>K19*0.1</f>
        <v>0.0021000000000000003</v>
      </c>
      <c r="V19" s="50">
        <f>O19*0.1</f>
        <v>0.0009</v>
      </c>
      <c r="W19" s="83" t="s">
        <v>11</v>
      </c>
    </row>
    <row r="20" spans="1:23" ht="10.5">
      <c r="A20" s="194"/>
      <c r="B20" s="23" t="s">
        <v>23</v>
      </c>
      <c r="C20" s="142">
        <v>0.01</v>
      </c>
      <c r="D20" s="126"/>
      <c r="E20" s="154">
        <v>0.002</v>
      </c>
      <c r="F20" s="155">
        <v>0.005</v>
      </c>
      <c r="G20" s="156">
        <v>0.007</v>
      </c>
      <c r="H20" s="126"/>
      <c r="I20" s="154">
        <v>0.001</v>
      </c>
      <c r="J20" s="155">
        <v>0.005</v>
      </c>
      <c r="K20" s="156">
        <v>0.026</v>
      </c>
      <c r="L20" s="126"/>
      <c r="M20" s="154">
        <v>0.001</v>
      </c>
      <c r="N20" s="155">
        <v>0.005</v>
      </c>
      <c r="O20" s="156">
        <v>0.011</v>
      </c>
      <c r="P20" s="126"/>
      <c r="Q20" s="171">
        <v>0.001</v>
      </c>
      <c r="R20" s="155">
        <v>0.005</v>
      </c>
      <c r="S20" s="47">
        <f>C20*0.03</f>
        <v>0.0003</v>
      </c>
      <c r="T20" s="49">
        <f>G20*0.03</f>
        <v>0.00021</v>
      </c>
      <c r="U20" s="49">
        <f>K20*0.03</f>
        <v>0.00078</v>
      </c>
      <c r="V20" s="50">
        <f>O20*0.03</f>
        <v>0.00032999999999999994</v>
      </c>
      <c r="W20" s="83" t="s">
        <v>11</v>
      </c>
    </row>
    <row r="21" spans="1:23" ht="10.5">
      <c r="A21" s="194"/>
      <c r="B21" s="23" t="s">
        <v>24</v>
      </c>
      <c r="C21" s="145">
        <v>0.011</v>
      </c>
      <c r="D21" s="128"/>
      <c r="E21" s="154">
        <v>0.002</v>
      </c>
      <c r="F21" s="155">
        <v>0.005</v>
      </c>
      <c r="G21" s="156">
        <v>0.007</v>
      </c>
      <c r="H21" s="131"/>
      <c r="I21" s="154">
        <v>0.002</v>
      </c>
      <c r="J21" s="155">
        <v>0.005</v>
      </c>
      <c r="K21" s="167">
        <v>0.03</v>
      </c>
      <c r="L21" s="126"/>
      <c r="M21" s="154">
        <v>0.002</v>
      </c>
      <c r="N21" s="155">
        <v>0.005</v>
      </c>
      <c r="O21" s="156">
        <v>0.016</v>
      </c>
      <c r="P21" s="126"/>
      <c r="Q21" s="154">
        <v>0.002</v>
      </c>
      <c r="R21" s="170">
        <v>0.005</v>
      </c>
      <c r="S21" s="47">
        <f>C21*0.3</f>
        <v>0.0032999999999999995</v>
      </c>
      <c r="T21" s="49">
        <f>G21*0.3</f>
        <v>0.0021</v>
      </c>
      <c r="U21" s="49">
        <f>K21*0.3</f>
        <v>0.009</v>
      </c>
      <c r="V21" s="50">
        <f>O21*0.3</f>
        <v>0.0048</v>
      </c>
      <c r="W21" s="83" t="s">
        <v>11</v>
      </c>
    </row>
    <row r="22" spans="1:23" ht="10.5">
      <c r="A22" s="194"/>
      <c r="B22" s="23" t="s">
        <v>25</v>
      </c>
      <c r="C22" s="142">
        <v>0.012</v>
      </c>
      <c r="D22" s="128"/>
      <c r="E22" s="154">
        <v>0.002</v>
      </c>
      <c r="F22" s="155">
        <v>0.007</v>
      </c>
      <c r="G22" s="167">
        <v>0.01</v>
      </c>
      <c r="H22" s="127"/>
      <c r="I22" s="154">
        <v>0.002</v>
      </c>
      <c r="J22" s="155">
        <v>0.006</v>
      </c>
      <c r="K22" s="156">
        <v>0.042</v>
      </c>
      <c r="L22" s="126"/>
      <c r="M22" s="154">
        <v>0.002</v>
      </c>
      <c r="N22" s="155">
        <v>0.006</v>
      </c>
      <c r="O22" s="167">
        <v>0.02</v>
      </c>
      <c r="P22" s="126"/>
      <c r="Q22" s="154">
        <v>0.002</v>
      </c>
      <c r="R22" s="155">
        <v>0.006</v>
      </c>
      <c r="S22" s="47">
        <f>C22*0.1</f>
        <v>0.0012000000000000001</v>
      </c>
      <c r="T22" s="49">
        <f>G22*0.1</f>
        <v>0.001</v>
      </c>
      <c r="U22" s="49">
        <f>K22*0.1</f>
        <v>0.004200000000000001</v>
      </c>
      <c r="V22" s="50">
        <f>O22*0.1</f>
        <v>0.002</v>
      </c>
      <c r="W22" s="87" t="s">
        <v>11</v>
      </c>
    </row>
    <row r="23" spans="1:23" ht="10.5">
      <c r="A23" s="194"/>
      <c r="B23" s="23" t="s">
        <v>26</v>
      </c>
      <c r="C23" s="142">
        <v>0.012</v>
      </c>
      <c r="D23" s="131"/>
      <c r="E23" s="154">
        <v>0.002</v>
      </c>
      <c r="F23" s="155">
        <v>0.007</v>
      </c>
      <c r="G23" s="156">
        <v>0.009</v>
      </c>
      <c r="H23" s="127"/>
      <c r="I23" s="154">
        <v>0.001</v>
      </c>
      <c r="J23" s="155">
        <v>0.004</v>
      </c>
      <c r="K23" s="156">
        <v>0.037</v>
      </c>
      <c r="L23" s="126"/>
      <c r="M23" s="154">
        <v>0.001</v>
      </c>
      <c r="N23" s="155">
        <v>0.004</v>
      </c>
      <c r="O23" s="167">
        <v>0.02</v>
      </c>
      <c r="P23" s="126"/>
      <c r="Q23" s="154">
        <v>0.001</v>
      </c>
      <c r="R23" s="155">
        <v>0.004</v>
      </c>
      <c r="S23" s="47">
        <f>C23*0.1</f>
        <v>0.0012000000000000001</v>
      </c>
      <c r="T23" s="49">
        <f>G23*0.1</f>
        <v>0.0009</v>
      </c>
      <c r="U23" s="49">
        <f>K23*0.1</f>
        <v>0.0037</v>
      </c>
      <c r="V23" s="50">
        <f>O23*0.1</f>
        <v>0.002</v>
      </c>
      <c r="W23" s="84" t="s">
        <v>11</v>
      </c>
    </row>
    <row r="24" spans="1:23" ht="10.5">
      <c r="A24" s="194"/>
      <c r="B24" s="23" t="s">
        <v>27</v>
      </c>
      <c r="C24" s="143">
        <v>0.001</v>
      </c>
      <c r="D24" s="127" t="s">
        <v>15</v>
      </c>
      <c r="E24" s="154">
        <v>0.002</v>
      </c>
      <c r="F24" s="155">
        <v>0.005</v>
      </c>
      <c r="G24" s="156">
        <v>0.001</v>
      </c>
      <c r="H24" s="127" t="s">
        <v>15</v>
      </c>
      <c r="I24" s="154">
        <v>0.002</v>
      </c>
      <c r="J24" s="155">
        <v>0.005</v>
      </c>
      <c r="K24" s="156">
        <v>0.005</v>
      </c>
      <c r="L24" s="127"/>
      <c r="M24" s="154">
        <v>0.002</v>
      </c>
      <c r="N24" s="155">
        <v>0.005</v>
      </c>
      <c r="O24" s="156">
        <v>0.001</v>
      </c>
      <c r="P24" s="131" t="s">
        <v>15</v>
      </c>
      <c r="Q24" s="154">
        <v>0.002</v>
      </c>
      <c r="R24" s="155">
        <v>0.005</v>
      </c>
      <c r="S24" s="47">
        <f>C24*0.1</f>
        <v>0.0001</v>
      </c>
      <c r="T24" s="49">
        <f>G24*0.1</f>
        <v>0.0001</v>
      </c>
      <c r="U24" s="49">
        <f>K24*0.1</f>
        <v>0.0005</v>
      </c>
      <c r="V24" s="50">
        <f>O24*0.1</f>
        <v>0.0001</v>
      </c>
      <c r="W24" s="85" t="s">
        <v>67</v>
      </c>
    </row>
    <row r="25" spans="1:23" ht="10.5">
      <c r="A25" s="194"/>
      <c r="B25" s="23" t="s">
        <v>28</v>
      </c>
      <c r="C25" s="145">
        <v>0.01</v>
      </c>
      <c r="D25" s="128"/>
      <c r="E25" s="154">
        <v>0.003</v>
      </c>
      <c r="F25" s="155">
        <v>0.009</v>
      </c>
      <c r="G25" s="156">
        <v>0.0068</v>
      </c>
      <c r="H25" s="131"/>
      <c r="I25" s="154">
        <v>0.0009</v>
      </c>
      <c r="J25" s="155">
        <v>0.0031</v>
      </c>
      <c r="K25" s="156">
        <v>0.034</v>
      </c>
      <c r="L25" s="126"/>
      <c r="M25" s="154">
        <v>0.0009</v>
      </c>
      <c r="N25" s="155">
        <v>0.0031</v>
      </c>
      <c r="O25" s="156">
        <v>0.022</v>
      </c>
      <c r="P25" s="126"/>
      <c r="Q25" s="154">
        <v>0.0009</v>
      </c>
      <c r="R25" s="155">
        <v>0.0031</v>
      </c>
      <c r="S25" s="47">
        <f>C25*0.1</f>
        <v>0.001</v>
      </c>
      <c r="T25" s="49">
        <f>G25*0.1</f>
        <v>0.00068</v>
      </c>
      <c r="U25" s="49">
        <f>K25*0.1</f>
        <v>0.0034000000000000002</v>
      </c>
      <c r="V25" s="50">
        <f>O25*0.1</f>
        <v>0.0022</v>
      </c>
      <c r="W25" s="85" t="s">
        <v>66</v>
      </c>
    </row>
    <row r="26" spans="1:23" ht="10.5">
      <c r="A26" s="194"/>
      <c r="B26" s="23" t="s">
        <v>29</v>
      </c>
      <c r="C26" s="142">
        <v>0.041</v>
      </c>
      <c r="D26" s="126"/>
      <c r="E26" s="154">
        <v>0.002</v>
      </c>
      <c r="F26" s="155">
        <v>0.007</v>
      </c>
      <c r="G26" s="156">
        <v>0.033</v>
      </c>
      <c r="H26" s="126"/>
      <c r="I26" s="154">
        <v>0.002</v>
      </c>
      <c r="J26" s="155">
        <v>0.007</v>
      </c>
      <c r="K26" s="156">
        <v>0.14</v>
      </c>
      <c r="L26" s="126"/>
      <c r="M26" s="154">
        <v>0.002</v>
      </c>
      <c r="N26" s="155">
        <v>0.007</v>
      </c>
      <c r="O26" s="156">
        <v>0.063</v>
      </c>
      <c r="P26" s="126"/>
      <c r="Q26" s="154">
        <v>0.002</v>
      </c>
      <c r="R26" s="155">
        <v>0.007</v>
      </c>
      <c r="S26" s="47">
        <f>C26*0.01</f>
        <v>0.00041000000000000005</v>
      </c>
      <c r="T26" s="49">
        <f>G26*0.01</f>
        <v>0.00033</v>
      </c>
      <c r="U26" s="49">
        <f>K26*0.01</f>
        <v>0.0014000000000000002</v>
      </c>
      <c r="V26" s="50">
        <f>O26*0.01</f>
        <v>0.00063</v>
      </c>
      <c r="W26" s="85" t="s">
        <v>66</v>
      </c>
    </row>
    <row r="27" spans="1:23" ht="10.5">
      <c r="A27" s="194"/>
      <c r="B27" s="23" t="s">
        <v>30</v>
      </c>
      <c r="C27" s="142">
        <v>0.006</v>
      </c>
      <c r="D27" s="131"/>
      <c r="E27" s="154">
        <v>0.002</v>
      </c>
      <c r="F27" s="155">
        <v>0.005</v>
      </c>
      <c r="G27" s="156">
        <v>0.007</v>
      </c>
      <c r="H27" s="132"/>
      <c r="I27" s="154">
        <v>0.002</v>
      </c>
      <c r="J27" s="155">
        <v>0.005</v>
      </c>
      <c r="K27" s="156">
        <v>0.024</v>
      </c>
      <c r="L27" s="131"/>
      <c r="M27" s="154">
        <v>0.002</v>
      </c>
      <c r="N27" s="155">
        <v>0.005</v>
      </c>
      <c r="O27" s="156">
        <v>0.009</v>
      </c>
      <c r="P27" s="128"/>
      <c r="Q27" s="154">
        <v>0.002</v>
      </c>
      <c r="R27" s="155">
        <v>0.005</v>
      </c>
      <c r="S27" s="47">
        <f>C27*0.01</f>
        <v>6E-05</v>
      </c>
      <c r="T27" s="49">
        <f>G27*0.01</f>
        <v>7.000000000000001E-05</v>
      </c>
      <c r="U27" s="49">
        <f>K27*0.01</f>
        <v>0.00024</v>
      </c>
      <c r="V27" s="50">
        <f>O27*0.01</f>
        <v>8.999999999999999E-05</v>
      </c>
      <c r="W27" s="85" t="s">
        <v>66</v>
      </c>
    </row>
    <row r="28" spans="1:23" ht="11.25" thickBot="1">
      <c r="A28" s="195"/>
      <c r="B28" s="113" t="s">
        <v>70</v>
      </c>
      <c r="C28" s="144">
        <v>0.039</v>
      </c>
      <c r="D28" s="129"/>
      <c r="E28" s="160">
        <v>0.004</v>
      </c>
      <c r="F28" s="161">
        <v>0.013</v>
      </c>
      <c r="G28" s="162">
        <v>0.043</v>
      </c>
      <c r="H28" s="133"/>
      <c r="I28" s="160">
        <v>0.004</v>
      </c>
      <c r="J28" s="161">
        <v>0.013</v>
      </c>
      <c r="K28" s="162">
        <v>0.12</v>
      </c>
      <c r="L28" s="130"/>
      <c r="M28" s="160">
        <v>0.004</v>
      </c>
      <c r="N28" s="161">
        <v>0.013</v>
      </c>
      <c r="O28" s="162">
        <v>0.046</v>
      </c>
      <c r="P28" s="130"/>
      <c r="Q28" s="160">
        <v>0.004</v>
      </c>
      <c r="R28" s="161">
        <v>0.013</v>
      </c>
      <c r="S28" s="51">
        <f>C28*0.0003</f>
        <v>1.17E-05</v>
      </c>
      <c r="T28" s="52">
        <f>G28*0.0003</f>
        <v>1.2899999999999998E-05</v>
      </c>
      <c r="U28" s="52">
        <f>K28*0.0003</f>
        <v>3.5999999999999994E-05</v>
      </c>
      <c r="V28" s="53">
        <f>O28*0.0003</f>
        <v>1.3799999999999998E-05</v>
      </c>
      <c r="W28" s="88" t="s">
        <v>66</v>
      </c>
    </row>
    <row r="29" spans="1:23" ht="10.5" customHeight="1">
      <c r="A29" s="193" t="s">
        <v>51</v>
      </c>
      <c r="B29" s="24" t="s">
        <v>31</v>
      </c>
      <c r="C29" s="145">
        <v>0.02</v>
      </c>
      <c r="D29" s="126"/>
      <c r="E29" s="154">
        <v>0.001</v>
      </c>
      <c r="F29" s="155">
        <v>0.004</v>
      </c>
      <c r="G29" s="156">
        <v>0.016</v>
      </c>
      <c r="H29" s="126"/>
      <c r="I29" s="154">
        <v>0.0008</v>
      </c>
      <c r="J29" s="155">
        <v>0.0025</v>
      </c>
      <c r="K29" s="167">
        <v>0.03</v>
      </c>
      <c r="L29" s="126"/>
      <c r="M29" s="154">
        <v>0.0008</v>
      </c>
      <c r="N29" s="155">
        <v>0.0025</v>
      </c>
      <c r="O29" s="167">
        <v>0.01</v>
      </c>
      <c r="P29" s="126"/>
      <c r="Q29" s="154">
        <v>0.0008</v>
      </c>
      <c r="R29" s="155">
        <v>0.0025</v>
      </c>
      <c r="S29" s="57">
        <f>C29*0.0003</f>
        <v>5.999999999999999E-06</v>
      </c>
      <c r="T29" s="58">
        <f>G29*0.0003</f>
        <v>4.8E-06</v>
      </c>
      <c r="U29" s="58">
        <f>K29*0.0003</f>
        <v>8.999999999999999E-06</v>
      </c>
      <c r="V29" s="59">
        <f>O29*0.0003</f>
        <v>2.9999999999999997E-06</v>
      </c>
      <c r="W29" s="82" t="s">
        <v>11</v>
      </c>
    </row>
    <row r="30" spans="1:23" ht="10.5">
      <c r="A30" s="194"/>
      <c r="B30" s="25" t="s">
        <v>32</v>
      </c>
      <c r="C30" s="146">
        <v>0.23</v>
      </c>
      <c r="D30" s="136"/>
      <c r="E30" s="164">
        <v>0.001</v>
      </c>
      <c r="F30" s="165">
        <v>0.005</v>
      </c>
      <c r="G30" s="189">
        <v>0.2</v>
      </c>
      <c r="H30" s="136"/>
      <c r="I30" s="164">
        <v>0.002</v>
      </c>
      <c r="J30" s="165">
        <v>0.006</v>
      </c>
      <c r="K30" s="166">
        <v>0.24</v>
      </c>
      <c r="L30" s="136"/>
      <c r="M30" s="164">
        <v>0.002</v>
      </c>
      <c r="N30" s="165">
        <v>0.006</v>
      </c>
      <c r="O30" s="166">
        <v>0.049</v>
      </c>
      <c r="P30" s="136"/>
      <c r="Q30" s="164">
        <v>0.002</v>
      </c>
      <c r="R30" s="165">
        <v>0.006</v>
      </c>
      <c r="S30" s="57">
        <f>C30*0.0001</f>
        <v>2.3000000000000003E-05</v>
      </c>
      <c r="T30" s="58">
        <f>G30*0.0001</f>
        <v>2E-05</v>
      </c>
      <c r="U30" s="58">
        <f>K30*0.0001</f>
        <v>2.4E-05</v>
      </c>
      <c r="V30" s="59">
        <f>O30*0.0001</f>
        <v>4.9000000000000005E-06</v>
      </c>
      <c r="W30" s="83" t="s">
        <v>11</v>
      </c>
    </row>
    <row r="31" spans="1:23" ht="10.5">
      <c r="A31" s="194"/>
      <c r="B31" s="24" t="s">
        <v>33</v>
      </c>
      <c r="C31" s="142">
        <v>0.018</v>
      </c>
      <c r="D31" s="126"/>
      <c r="E31" s="154">
        <v>0.003</v>
      </c>
      <c r="F31" s="155">
        <v>0.011</v>
      </c>
      <c r="G31" s="156">
        <v>0.023</v>
      </c>
      <c r="H31" s="126"/>
      <c r="I31" s="154">
        <v>0.002</v>
      </c>
      <c r="J31" s="155">
        <v>0.008</v>
      </c>
      <c r="K31" s="156">
        <v>0.04</v>
      </c>
      <c r="L31" s="126"/>
      <c r="M31" s="154">
        <v>0.002</v>
      </c>
      <c r="N31" s="169">
        <v>0.008</v>
      </c>
      <c r="O31" s="156">
        <v>0.018</v>
      </c>
      <c r="P31" s="126"/>
      <c r="Q31" s="154">
        <v>0.002</v>
      </c>
      <c r="R31" s="170">
        <v>0.008</v>
      </c>
      <c r="S31" s="47">
        <f>C31*0.1</f>
        <v>0.0018</v>
      </c>
      <c r="T31" s="49">
        <f>G31*0.1</f>
        <v>0.0023</v>
      </c>
      <c r="U31" s="58">
        <f>K31*0.1</f>
        <v>0.004</v>
      </c>
      <c r="V31" s="59">
        <f>O31*0.1</f>
        <v>0.0018</v>
      </c>
      <c r="W31" s="83" t="s">
        <v>11</v>
      </c>
    </row>
    <row r="32" spans="1:23" ht="10.5">
      <c r="A32" s="194"/>
      <c r="B32" s="24" t="s">
        <v>34</v>
      </c>
      <c r="C32" s="142">
        <v>0.001</v>
      </c>
      <c r="D32" s="131" t="s">
        <v>15</v>
      </c>
      <c r="E32" s="154">
        <v>0.002</v>
      </c>
      <c r="F32" s="155">
        <v>0.008</v>
      </c>
      <c r="G32" s="156">
        <v>0.001</v>
      </c>
      <c r="H32" s="131" t="s">
        <v>15</v>
      </c>
      <c r="I32" s="154">
        <v>0.002</v>
      </c>
      <c r="J32" s="168">
        <v>0.006</v>
      </c>
      <c r="K32" s="156">
        <v>0.014</v>
      </c>
      <c r="L32" s="131"/>
      <c r="M32" s="154">
        <v>0.002</v>
      </c>
      <c r="N32" s="155">
        <v>0.006</v>
      </c>
      <c r="O32" s="156">
        <v>0.007</v>
      </c>
      <c r="P32" s="131"/>
      <c r="Q32" s="154">
        <v>0.002</v>
      </c>
      <c r="R32" s="155">
        <v>0.006</v>
      </c>
      <c r="S32" s="57">
        <f>C32*0.03</f>
        <v>3E-05</v>
      </c>
      <c r="T32" s="58">
        <f>G32*0.03</f>
        <v>3E-05</v>
      </c>
      <c r="U32" s="58">
        <f>K32*0.03</f>
        <v>0.00042</v>
      </c>
      <c r="V32" s="59">
        <f>O32*0.03</f>
        <v>0.00021</v>
      </c>
      <c r="W32" s="83" t="s">
        <v>11</v>
      </c>
    </row>
    <row r="33" spans="1:23" ht="10.5">
      <c r="A33" s="194"/>
      <c r="B33" s="25" t="s">
        <v>35</v>
      </c>
      <c r="C33" s="146">
        <v>0.029</v>
      </c>
      <c r="D33" s="136"/>
      <c r="E33" s="164">
        <v>0.001</v>
      </c>
      <c r="F33" s="165">
        <v>0.004</v>
      </c>
      <c r="G33" s="166">
        <v>0.025</v>
      </c>
      <c r="H33" s="136"/>
      <c r="I33" s="164">
        <v>0.001</v>
      </c>
      <c r="J33" s="165">
        <v>0.004</v>
      </c>
      <c r="K33" s="166">
        <v>0.03</v>
      </c>
      <c r="L33" s="136"/>
      <c r="M33" s="164">
        <v>0.001</v>
      </c>
      <c r="N33" s="165">
        <v>0.004</v>
      </c>
      <c r="O33" s="166">
        <v>0.005</v>
      </c>
      <c r="P33" s="136"/>
      <c r="Q33" s="164">
        <v>0.001</v>
      </c>
      <c r="R33" s="165">
        <v>0.004</v>
      </c>
      <c r="S33" s="57">
        <f>C33*0.00003</f>
        <v>8.7E-07</v>
      </c>
      <c r="T33" s="58">
        <f aca="true" t="shared" si="0" ref="T33:T40">G33*0.00003</f>
        <v>7.5E-07</v>
      </c>
      <c r="U33" s="58">
        <f>K33*0.00003</f>
        <v>9E-07</v>
      </c>
      <c r="V33" s="59">
        <f>O33*0.00003</f>
        <v>1.5000000000000002E-07</v>
      </c>
      <c r="W33" s="83" t="s">
        <v>11</v>
      </c>
    </row>
    <row r="34" spans="1:23" ht="10.5">
      <c r="A34" s="194"/>
      <c r="B34" s="24" t="s">
        <v>36</v>
      </c>
      <c r="C34" s="142">
        <v>1.1</v>
      </c>
      <c r="D34" s="126"/>
      <c r="E34" s="154">
        <v>0.003</v>
      </c>
      <c r="F34" s="155">
        <v>0.009</v>
      </c>
      <c r="G34" s="156">
        <v>1.4</v>
      </c>
      <c r="H34" s="126"/>
      <c r="I34" s="154">
        <v>0.003</v>
      </c>
      <c r="J34" s="155">
        <v>0.009</v>
      </c>
      <c r="K34" s="188">
        <v>1</v>
      </c>
      <c r="L34" s="126"/>
      <c r="M34" s="154">
        <v>0.003</v>
      </c>
      <c r="N34" s="155">
        <v>0.009</v>
      </c>
      <c r="O34" s="156">
        <v>0.13</v>
      </c>
      <c r="P34" s="126"/>
      <c r="Q34" s="154">
        <v>0.003</v>
      </c>
      <c r="R34" s="155">
        <v>0.009</v>
      </c>
      <c r="S34" s="57">
        <f aca="true" t="shared" si="1" ref="S34:S40">C34*0.00003</f>
        <v>3.3E-05</v>
      </c>
      <c r="T34" s="58">
        <f t="shared" si="0"/>
        <v>4.2E-05</v>
      </c>
      <c r="U34" s="58">
        <f aca="true" t="shared" si="2" ref="U34:U40">K34*0.00003</f>
        <v>3E-05</v>
      </c>
      <c r="V34" s="59">
        <f aca="true" t="shared" si="3" ref="V34:V40">O34*0.00003</f>
        <v>3.9E-06</v>
      </c>
      <c r="W34" s="84" t="s">
        <v>11</v>
      </c>
    </row>
    <row r="35" spans="1:23" ht="10.5">
      <c r="A35" s="194"/>
      <c r="B35" s="25" t="s">
        <v>37</v>
      </c>
      <c r="C35" s="146">
        <v>0.44</v>
      </c>
      <c r="D35" s="136"/>
      <c r="E35" s="164">
        <v>0.005</v>
      </c>
      <c r="F35" s="165">
        <v>0.016</v>
      </c>
      <c r="G35" s="166">
        <v>0.54</v>
      </c>
      <c r="H35" s="136"/>
      <c r="I35" s="164">
        <v>0.005</v>
      </c>
      <c r="J35" s="165">
        <v>0.016</v>
      </c>
      <c r="K35" s="166">
        <v>0.41</v>
      </c>
      <c r="L35" s="136"/>
      <c r="M35" s="164">
        <v>0.005</v>
      </c>
      <c r="N35" s="165">
        <v>0.016</v>
      </c>
      <c r="O35" s="166">
        <v>0.055</v>
      </c>
      <c r="P35" s="136"/>
      <c r="Q35" s="164">
        <v>0.005</v>
      </c>
      <c r="R35" s="165">
        <v>0.016</v>
      </c>
      <c r="S35" s="57">
        <f t="shared" si="1"/>
        <v>1.32E-05</v>
      </c>
      <c r="T35" s="58">
        <f t="shared" si="0"/>
        <v>1.62E-05</v>
      </c>
      <c r="U35" s="58">
        <f t="shared" si="2"/>
        <v>1.2299999999999999E-05</v>
      </c>
      <c r="V35" s="59">
        <f t="shared" si="3"/>
        <v>1.65E-06</v>
      </c>
      <c r="W35" s="89" t="s">
        <v>66</v>
      </c>
    </row>
    <row r="36" spans="1:23" ht="10.5">
      <c r="A36" s="194"/>
      <c r="B36" s="24" t="s">
        <v>38</v>
      </c>
      <c r="C36" s="145">
        <v>0.037</v>
      </c>
      <c r="D36" s="126"/>
      <c r="E36" s="154">
        <v>0.002</v>
      </c>
      <c r="F36" s="155">
        <v>0.007</v>
      </c>
      <c r="G36" s="156">
        <v>0.049</v>
      </c>
      <c r="H36" s="126"/>
      <c r="I36" s="154">
        <v>0.002</v>
      </c>
      <c r="J36" s="155">
        <v>0.007</v>
      </c>
      <c r="K36" s="156">
        <v>0.046</v>
      </c>
      <c r="L36" s="126"/>
      <c r="M36" s="154">
        <v>0.002</v>
      </c>
      <c r="N36" s="155">
        <v>0.007</v>
      </c>
      <c r="O36" s="156">
        <v>0.006</v>
      </c>
      <c r="P36" s="126" t="s">
        <v>14</v>
      </c>
      <c r="Q36" s="154">
        <v>0.002</v>
      </c>
      <c r="R36" s="155">
        <v>0.007</v>
      </c>
      <c r="S36" s="57">
        <f t="shared" si="1"/>
        <v>1.11E-06</v>
      </c>
      <c r="T36" s="58">
        <f t="shared" si="0"/>
        <v>1.4700000000000001E-06</v>
      </c>
      <c r="U36" s="58">
        <f t="shared" si="2"/>
        <v>1.38E-06</v>
      </c>
      <c r="V36" s="59">
        <f t="shared" si="3"/>
        <v>1.8E-07</v>
      </c>
      <c r="W36" s="89" t="s">
        <v>66</v>
      </c>
    </row>
    <row r="37" spans="1:23" ht="10.5">
      <c r="A37" s="194"/>
      <c r="B37" s="24" t="s">
        <v>39</v>
      </c>
      <c r="C37" s="142">
        <v>0.032</v>
      </c>
      <c r="D37" s="126"/>
      <c r="E37" s="154">
        <v>0.002</v>
      </c>
      <c r="F37" s="155">
        <v>0.005</v>
      </c>
      <c r="G37" s="167">
        <v>0.043</v>
      </c>
      <c r="H37" s="126"/>
      <c r="I37" s="154">
        <v>0.002</v>
      </c>
      <c r="J37" s="155">
        <v>0.005</v>
      </c>
      <c r="K37" s="167">
        <v>0.038</v>
      </c>
      <c r="L37" s="126"/>
      <c r="M37" s="154">
        <v>0.002</v>
      </c>
      <c r="N37" s="155">
        <v>0.005</v>
      </c>
      <c r="O37" s="156">
        <v>0.001</v>
      </c>
      <c r="P37" s="126" t="s">
        <v>15</v>
      </c>
      <c r="Q37" s="154">
        <v>0.002</v>
      </c>
      <c r="R37" s="155">
        <v>0.005</v>
      </c>
      <c r="S37" s="57">
        <f t="shared" si="1"/>
        <v>9.600000000000001E-07</v>
      </c>
      <c r="T37" s="58">
        <f t="shared" si="0"/>
        <v>1.29E-06</v>
      </c>
      <c r="U37" s="58">
        <f t="shared" si="2"/>
        <v>1.14E-06</v>
      </c>
      <c r="V37" s="59">
        <f t="shared" si="3"/>
        <v>3.0000000000000004E-08</v>
      </c>
      <c r="W37" s="89" t="s">
        <v>66</v>
      </c>
    </row>
    <row r="38" spans="1:23" ht="10.5">
      <c r="A38" s="194"/>
      <c r="B38" s="24" t="s">
        <v>40</v>
      </c>
      <c r="C38" s="142">
        <v>0.068</v>
      </c>
      <c r="D38" s="126"/>
      <c r="E38" s="154">
        <v>0.003</v>
      </c>
      <c r="F38" s="155">
        <v>0.009</v>
      </c>
      <c r="G38" s="156">
        <v>0.078</v>
      </c>
      <c r="H38" s="126"/>
      <c r="I38" s="154">
        <v>0.001</v>
      </c>
      <c r="J38" s="155">
        <v>0.004</v>
      </c>
      <c r="K38" s="156">
        <v>0.074</v>
      </c>
      <c r="L38" s="126"/>
      <c r="M38" s="154">
        <v>0.001</v>
      </c>
      <c r="N38" s="170">
        <v>0.004</v>
      </c>
      <c r="O38" s="167">
        <v>0.02</v>
      </c>
      <c r="P38" s="126"/>
      <c r="Q38" s="154">
        <v>0.001</v>
      </c>
      <c r="R38" s="170">
        <v>0.004</v>
      </c>
      <c r="S38" s="47">
        <f t="shared" si="1"/>
        <v>2.0400000000000004E-06</v>
      </c>
      <c r="T38" s="49">
        <f t="shared" si="0"/>
        <v>2.34E-06</v>
      </c>
      <c r="U38" s="49">
        <f t="shared" si="2"/>
        <v>2.22E-06</v>
      </c>
      <c r="V38" s="50">
        <f t="shared" si="3"/>
        <v>6.000000000000001E-07</v>
      </c>
      <c r="W38" s="89" t="s">
        <v>66</v>
      </c>
    </row>
    <row r="39" spans="1:23" ht="10.5">
      <c r="A39" s="194"/>
      <c r="B39" s="24" t="s">
        <v>41</v>
      </c>
      <c r="C39" s="142">
        <v>0.017</v>
      </c>
      <c r="D39" s="126"/>
      <c r="E39" s="154">
        <v>0.002</v>
      </c>
      <c r="F39" s="155">
        <v>0.007</v>
      </c>
      <c r="G39" s="156">
        <v>0.019</v>
      </c>
      <c r="H39" s="126"/>
      <c r="I39" s="154">
        <v>0.001</v>
      </c>
      <c r="J39" s="155">
        <v>0.004</v>
      </c>
      <c r="K39" s="167">
        <v>0.03</v>
      </c>
      <c r="L39" s="131"/>
      <c r="M39" s="154">
        <v>0.001</v>
      </c>
      <c r="N39" s="155">
        <v>0.004</v>
      </c>
      <c r="O39" s="156">
        <v>0.009</v>
      </c>
      <c r="P39" s="126"/>
      <c r="Q39" s="154">
        <v>0.001</v>
      </c>
      <c r="R39" s="155">
        <v>0.004</v>
      </c>
      <c r="S39" s="57">
        <f t="shared" si="1"/>
        <v>5.100000000000001E-07</v>
      </c>
      <c r="T39" s="58">
        <f t="shared" si="0"/>
        <v>5.7E-07</v>
      </c>
      <c r="U39" s="58">
        <f t="shared" si="2"/>
        <v>9E-07</v>
      </c>
      <c r="V39" s="59">
        <f t="shared" si="3"/>
        <v>2.7E-07</v>
      </c>
      <c r="W39" s="89" t="s">
        <v>66</v>
      </c>
    </row>
    <row r="40" spans="1:23" ht="11.25" thickBot="1">
      <c r="A40" s="195"/>
      <c r="B40" s="24" t="s">
        <v>42</v>
      </c>
      <c r="C40" s="142">
        <v>0.007</v>
      </c>
      <c r="D40" s="128" t="s">
        <v>14</v>
      </c>
      <c r="E40" s="154">
        <v>0.004</v>
      </c>
      <c r="F40" s="161">
        <v>0.014</v>
      </c>
      <c r="G40" s="159">
        <v>0.007</v>
      </c>
      <c r="H40" s="128"/>
      <c r="I40" s="154">
        <v>0.002</v>
      </c>
      <c r="J40" s="161">
        <v>0.005</v>
      </c>
      <c r="K40" s="156">
        <v>0.016</v>
      </c>
      <c r="L40" s="126"/>
      <c r="M40" s="154">
        <v>0.002</v>
      </c>
      <c r="N40" s="161">
        <v>0.005</v>
      </c>
      <c r="O40" s="167">
        <v>0.01</v>
      </c>
      <c r="P40" s="126"/>
      <c r="Q40" s="154">
        <v>0.002</v>
      </c>
      <c r="R40" s="161">
        <v>0.005</v>
      </c>
      <c r="S40" s="60">
        <f t="shared" si="1"/>
        <v>2.1E-07</v>
      </c>
      <c r="T40" s="61">
        <f t="shared" si="0"/>
        <v>2.1E-07</v>
      </c>
      <c r="U40" s="61">
        <f t="shared" si="2"/>
        <v>4.800000000000001E-07</v>
      </c>
      <c r="V40" s="62">
        <f t="shared" si="3"/>
        <v>3.0000000000000004E-07</v>
      </c>
      <c r="W40" s="88" t="s">
        <v>66</v>
      </c>
    </row>
    <row r="41" spans="1:23" ht="10.5" customHeight="1">
      <c r="A41" s="196" t="s">
        <v>52</v>
      </c>
      <c r="B41" s="26" t="s">
        <v>53</v>
      </c>
      <c r="C41" s="147">
        <v>0.24</v>
      </c>
      <c r="D41" s="90"/>
      <c r="E41" s="90"/>
      <c r="F41" s="82"/>
      <c r="G41" s="172">
        <v>0.26</v>
      </c>
      <c r="H41" s="90" t="s">
        <v>11</v>
      </c>
      <c r="I41" s="90" t="s">
        <v>11</v>
      </c>
      <c r="J41" s="82" t="s">
        <v>11</v>
      </c>
      <c r="K41" s="178">
        <v>0.36</v>
      </c>
      <c r="L41" s="90" t="s">
        <v>11</v>
      </c>
      <c r="M41" s="90" t="s">
        <v>11</v>
      </c>
      <c r="N41" s="91" t="s">
        <v>11</v>
      </c>
      <c r="O41" s="172">
        <v>0.16</v>
      </c>
      <c r="P41" s="90" t="s">
        <v>11</v>
      </c>
      <c r="Q41" s="90" t="s">
        <v>11</v>
      </c>
      <c r="R41" s="82" t="s">
        <v>11</v>
      </c>
      <c r="S41" s="63" t="s">
        <v>11</v>
      </c>
      <c r="T41" s="64" t="s">
        <v>11</v>
      </c>
      <c r="U41" s="64" t="s">
        <v>11</v>
      </c>
      <c r="V41" s="65" t="s">
        <v>11</v>
      </c>
      <c r="W41" s="82" t="s">
        <v>11</v>
      </c>
    </row>
    <row r="42" spans="1:23" ht="10.5">
      <c r="A42" s="197"/>
      <c r="B42" s="27" t="s">
        <v>54</v>
      </c>
      <c r="C42" s="142">
        <v>0.063</v>
      </c>
      <c r="D42" s="92"/>
      <c r="E42" s="92"/>
      <c r="F42" s="83"/>
      <c r="G42" s="173">
        <v>0.046</v>
      </c>
      <c r="H42" s="92" t="s">
        <v>11</v>
      </c>
      <c r="I42" s="92" t="s">
        <v>11</v>
      </c>
      <c r="J42" s="83" t="s">
        <v>11</v>
      </c>
      <c r="K42" s="179">
        <v>0.22</v>
      </c>
      <c r="L42" s="92" t="s">
        <v>11</v>
      </c>
      <c r="M42" s="92" t="s">
        <v>11</v>
      </c>
      <c r="N42" s="93" t="s">
        <v>11</v>
      </c>
      <c r="O42" s="173">
        <v>0.14</v>
      </c>
      <c r="P42" s="92" t="s">
        <v>11</v>
      </c>
      <c r="Q42" s="92" t="s">
        <v>11</v>
      </c>
      <c r="R42" s="83" t="s">
        <v>11</v>
      </c>
      <c r="S42" s="63" t="s">
        <v>11</v>
      </c>
      <c r="T42" s="64" t="s">
        <v>11</v>
      </c>
      <c r="U42" s="64" t="s">
        <v>11</v>
      </c>
      <c r="V42" s="65" t="s">
        <v>11</v>
      </c>
      <c r="W42" s="83" t="s">
        <v>11</v>
      </c>
    </row>
    <row r="43" spans="1:23" ht="10.5">
      <c r="A43" s="197"/>
      <c r="B43" s="24" t="s">
        <v>55</v>
      </c>
      <c r="C43" s="142">
        <v>0.067</v>
      </c>
      <c r="D43" s="92"/>
      <c r="E43" s="92"/>
      <c r="F43" s="83"/>
      <c r="G43" s="173">
        <v>0.051</v>
      </c>
      <c r="H43" s="92" t="s">
        <v>11</v>
      </c>
      <c r="I43" s="92" t="s">
        <v>11</v>
      </c>
      <c r="J43" s="83" t="s">
        <v>11</v>
      </c>
      <c r="K43" s="179">
        <v>0.24</v>
      </c>
      <c r="L43" s="92" t="s">
        <v>11</v>
      </c>
      <c r="M43" s="92" t="s">
        <v>11</v>
      </c>
      <c r="N43" s="93" t="s">
        <v>11</v>
      </c>
      <c r="O43" s="173">
        <v>0.15</v>
      </c>
      <c r="P43" s="92" t="s">
        <v>11</v>
      </c>
      <c r="Q43" s="92" t="s">
        <v>11</v>
      </c>
      <c r="R43" s="83" t="s">
        <v>11</v>
      </c>
      <c r="S43" s="63" t="s">
        <v>11</v>
      </c>
      <c r="T43" s="64" t="s">
        <v>11</v>
      </c>
      <c r="U43" s="64" t="s">
        <v>11</v>
      </c>
      <c r="V43" s="65" t="s">
        <v>11</v>
      </c>
      <c r="W43" s="83" t="s">
        <v>11</v>
      </c>
    </row>
    <row r="44" spans="1:23" ht="10.5">
      <c r="A44" s="197"/>
      <c r="B44" s="27" t="s">
        <v>56</v>
      </c>
      <c r="C44" s="142">
        <v>0.094</v>
      </c>
      <c r="D44" s="92"/>
      <c r="E44" s="92"/>
      <c r="F44" s="83"/>
      <c r="G44" s="173">
        <v>0.083</v>
      </c>
      <c r="H44" s="92" t="s">
        <v>11</v>
      </c>
      <c r="I44" s="92" t="s">
        <v>11</v>
      </c>
      <c r="J44" s="83" t="s">
        <v>11</v>
      </c>
      <c r="K44" s="179">
        <v>0.22</v>
      </c>
      <c r="L44" s="92" t="s">
        <v>11</v>
      </c>
      <c r="M44" s="92" t="s">
        <v>11</v>
      </c>
      <c r="N44" s="93" t="s">
        <v>11</v>
      </c>
      <c r="O44" s="173">
        <v>0.076</v>
      </c>
      <c r="P44" s="92" t="s">
        <v>11</v>
      </c>
      <c r="Q44" s="92" t="s">
        <v>11</v>
      </c>
      <c r="R44" s="83" t="s">
        <v>11</v>
      </c>
      <c r="S44" s="66" t="s">
        <v>11</v>
      </c>
      <c r="T44" s="67" t="s">
        <v>11</v>
      </c>
      <c r="U44" s="67" t="s">
        <v>11</v>
      </c>
      <c r="V44" s="68" t="s">
        <v>11</v>
      </c>
      <c r="W44" s="83" t="s">
        <v>11</v>
      </c>
    </row>
    <row r="45" spans="1:23" s="29" customFormat="1" ht="10.5">
      <c r="A45" s="197"/>
      <c r="B45" s="28" t="s">
        <v>43</v>
      </c>
      <c r="C45" s="190">
        <v>0.2</v>
      </c>
      <c r="D45" s="92"/>
      <c r="E45" s="92"/>
      <c r="F45" s="83"/>
      <c r="G45" s="191">
        <v>0.2</v>
      </c>
      <c r="H45" s="92" t="s">
        <v>11</v>
      </c>
      <c r="I45" s="92" t="s">
        <v>11</v>
      </c>
      <c r="J45" s="83" t="s">
        <v>11</v>
      </c>
      <c r="K45" s="180">
        <v>0.47</v>
      </c>
      <c r="L45" s="92" t="s">
        <v>11</v>
      </c>
      <c r="M45" s="92" t="s">
        <v>11</v>
      </c>
      <c r="N45" s="93" t="s">
        <v>11</v>
      </c>
      <c r="O45" s="174">
        <v>0.054</v>
      </c>
      <c r="P45" s="92" t="s">
        <v>11</v>
      </c>
      <c r="Q45" s="92" t="s">
        <v>11</v>
      </c>
      <c r="R45" s="83" t="s">
        <v>11</v>
      </c>
      <c r="S45" s="63" t="s">
        <v>11</v>
      </c>
      <c r="T45" s="64" t="s">
        <v>11</v>
      </c>
      <c r="U45" s="64" t="s">
        <v>11</v>
      </c>
      <c r="V45" s="65" t="s">
        <v>11</v>
      </c>
      <c r="W45" s="83" t="s">
        <v>11</v>
      </c>
    </row>
    <row r="46" spans="1:23" s="29" customFormat="1" ht="11.25" thickBot="1">
      <c r="A46" s="198"/>
      <c r="B46" s="30" t="s">
        <v>57</v>
      </c>
      <c r="C46" s="148">
        <v>0.66</v>
      </c>
      <c r="D46" s="94"/>
      <c r="E46" s="94"/>
      <c r="F46" s="96"/>
      <c r="G46" s="175">
        <v>0.64</v>
      </c>
      <c r="H46" s="94" t="s">
        <v>11</v>
      </c>
      <c r="I46" s="94" t="s">
        <v>11</v>
      </c>
      <c r="J46" s="96" t="s">
        <v>11</v>
      </c>
      <c r="K46" s="181">
        <v>1.5</v>
      </c>
      <c r="L46" s="94" t="s">
        <v>11</v>
      </c>
      <c r="M46" s="94" t="s">
        <v>11</v>
      </c>
      <c r="N46" s="95" t="s">
        <v>11</v>
      </c>
      <c r="O46" s="175">
        <v>0.57</v>
      </c>
      <c r="P46" s="94" t="s">
        <v>11</v>
      </c>
      <c r="Q46" s="94" t="s">
        <v>11</v>
      </c>
      <c r="R46" s="96" t="s">
        <v>11</v>
      </c>
      <c r="S46" s="69" t="s">
        <v>11</v>
      </c>
      <c r="T46" s="70" t="s">
        <v>11</v>
      </c>
      <c r="U46" s="70" t="s">
        <v>11</v>
      </c>
      <c r="V46" s="71" t="s">
        <v>11</v>
      </c>
      <c r="W46" s="96" t="s">
        <v>11</v>
      </c>
    </row>
    <row r="47" spans="1:23" ht="10.5" customHeight="1">
      <c r="A47" s="214" t="s">
        <v>58</v>
      </c>
      <c r="B47" s="22" t="s">
        <v>59</v>
      </c>
      <c r="C47" s="141">
        <v>0.38</v>
      </c>
      <c r="D47" s="90"/>
      <c r="E47" s="90"/>
      <c r="F47" s="82"/>
      <c r="G47" s="172">
        <v>0.29</v>
      </c>
      <c r="H47" s="90" t="s">
        <v>11</v>
      </c>
      <c r="I47" s="90" t="s">
        <v>11</v>
      </c>
      <c r="J47" s="82" t="s">
        <v>11</v>
      </c>
      <c r="K47" s="178">
        <v>0.83</v>
      </c>
      <c r="L47" s="90" t="s">
        <v>11</v>
      </c>
      <c r="M47" s="90" t="s">
        <v>11</v>
      </c>
      <c r="N47" s="91" t="s">
        <v>11</v>
      </c>
      <c r="O47" s="172">
        <v>0.41</v>
      </c>
      <c r="P47" s="90" t="s">
        <v>11</v>
      </c>
      <c r="Q47" s="90" t="s">
        <v>11</v>
      </c>
      <c r="R47" s="82" t="s">
        <v>11</v>
      </c>
      <c r="S47" s="72" t="s">
        <v>11</v>
      </c>
      <c r="T47" s="55" t="s">
        <v>11</v>
      </c>
      <c r="U47" s="55" t="s">
        <v>11</v>
      </c>
      <c r="V47" s="56" t="s">
        <v>11</v>
      </c>
      <c r="W47" s="82" t="s">
        <v>11</v>
      </c>
    </row>
    <row r="48" spans="1:23" ht="10.5">
      <c r="A48" s="215"/>
      <c r="B48" s="24" t="s">
        <v>60</v>
      </c>
      <c r="C48" s="142">
        <v>0.19</v>
      </c>
      <c r="D48" s="92"/>
      <c r="E48" s="92"/>
      <c r="F48" s="83"/>
      <c r="G48" s="173">
        <v>0.16</v>
      </c>
      <c r="H48" s="92" t="s">
        <v>11</v>
      </c>
      <c r="I48" s="92" t="s">
        <v>11</v>
      </c>
      <c r="J48" s="83" t="s">
        <v>11</v>
      </c>
      <c r="K48" s="217">
        <v>0.6</v>
      </c>
      <c r="L48" s="92" t="s">
        <v>11</v>
      </c>
      <c r="M48" s="92" t="s">
        <v>11</v>
      </c>
      <c r="N48" s="93" t="s">
        <v>11</v>
      </c>
      <c r="O48" s="173">
        <v>0.33</v>
      </c>
      <c r="P48" s="92" t="s">
        <v>11</v>
      </c>
      <c r="Q48" s="92" t="s">
        <v>11</v>
      </c>
      <c r="R48" s="83" t="s">
        <v>11</v>
      </c>
      <c r="S48" s="73" t="s">
        <v>11</v>
      </c>
      <c r="T48" s="64" t="s">
        <v>11</v>
      </c>
      <c r="U48" s="64" t="s">
        <v>11</v>
      </c>
      <c r="V48" s="65" t="s">
        <v>11</v>
      </c>
      <c r="W48" s="83" t="s">
        <v>11</v>
      </c>
    </row>
    <row r="49" spans="1:23" ht="10.5">
      <c r="A49" s="215"/>
      <c r="B49" s="27" t="s">
        <v>61</v>
      </c>
      <c r="C49" s="143">
        <v>0.12</v>
      </c>
      <c r="D49" s="92"/>
      <c r="E49" s="92"/>
      <c r="F49" s="83"/>
      <c r="G49" s="173">
        <v>0.093</v>
      </c>
      <c r="H49" s="92" t="s">
        <v>11</v>
      </c>
      <c r="I49" s="92" t="s">
        <v>11</v>
      </c>
      <c r="J49" s="83" t="s">
        <v>11</v>
      </c>
      <c r="K49" s="217">
        <v>0.4</v>
      </c>
      <c r="L49" s="92" t="s">
        <v>11</v>
      </c>
      <c r="M49" s="92" t="s">
        <v>11</v>
      </c>
      <c r="N49" s="93" t="s">
        <v>11</v>
      </c>
      <c r="O49" s="173">
        <v>0.21</v>
      </c>
      <c r="P49" s="92" t="s">
        <v>11</v>
      </c>
      <c r="Q49" s="92" t="s">
        <v>11</v>
      </c>
      <c r="R49" s="83" t="s">
        <v>11</v>
      </c>
      <c r="S49" s="73" t="s">
        <v>11</v>
      </c>
      <c r="T49" s="64" t="s">
        <v>11</v>
      </c>
      <c r="U49" s="64" t="s">
        <v>11</v>
      </c>
      <c r="V49" s="65" t="s">
        <v>11</v>
      </c>
      <c r="W49" s="83" t="s">
        <v>11</v>
      </c>
    </row>
    <row r="50" spans="1:23" ht="10.5">
      <c r="A50" s="215"/>
      <c r="B50" s="27" t="s">
        <v>62</v>
      </c>
      <c r="C50" s="142">
        <v>0.067</v>
      </c>
      <c r="D50" s="92"/>
      <c r="E50" s="92"/>
      <c r="F50" s="83"/>
      <c r="G50" s="173">
        <v>0.058</v>
      </c>
      <c r="H50" s="92" t="s">
        <v>11</v>
      </c>
      <c r="I50" s="92" t="s">
        <v>11</v>
      </c>
      <c r="J50" s="83" t="s">
        <v>11</v>
      </c>
      <c r="K50" s="179">
        <v>0.23</v>
      </c>
      <c r="L50" s="92" t="s">
        <v>11</v>
      </c>
      <c r="M50" s="92" t="s">
        <v>11</v>
      </c>
      <c r="N50" s="93" t="s">
        <v>11</v>
      </c>
      <c r="O50" s="192">
        <v>0.1</v>
      </c>
      <c r="P50" s="92" t="s">
        <v>11</v>
      </c>
      <c r="Q50" s="92" t="s">
        <v>11</v>
      </c>
      <c r="R50" s="83" t="s">
        <v>11</v>
      </c>
      <c r="S50" s="73" t="s">
        <v>11</v>
      </c>
      <c r="T50" s="64" t="s">
        <v>11</v>
      </c>
      <c r="U50" s="64" t="s">
        <v>11</v>
      </c>
      <c r="V50" s="65" t="s">
        <v>11</v>
      </c>
      <c r="W50" s="83" t="s">
        <v>11</v>
      </c>
    </row>
    <row r="51" spans="1:23" s="29" customFormat="1" ht="10.5">
      <c r="A51" s="215"/>
      <c r="B51" s="31" t="s">
        <v>44</v>
      </c>
      <c r="C51" s="149">
        <v>0.039</v>
      </c>
      <c r="D51" s="97"/>
      <c r="E51" s="97"/>
      <c r="F51" s="87"/>
      <c r="G51" s="176">
        <v>0.043</v>
      </c>
      <c r="H51" s="97" t="s">
        <v>11</v>
      </c>
      <c r="I51" s="97" t="s">
        <v>11</v>
      </c>
      <c r="J51" s="87" t="s">
        <v>11</v>
      </c>
      <c r="K51" s="182">
        <v>0.12</v>
      </c>
      <c r="L51" s="97" t="s">
        <v>11</v>
      </c>
      <c r="M51" s="97" t="s">
        <v>11</v>
      </c>
      <c r="N51" s="98" t="s">
        <v>11</v>
      </c>
      <c r="O51" s="176">
        <v>0.046</v>
      </c>
      <c r="P51" s="97" t="s">
        <v>11</v>
      </c>
      <c r="Q51" s="97" t="s">
        <v>11</v>
      </c>
      <c r="R51" s="87" t="s">
        <v>11</v>
      </c>
      <c r="S51" s="74" t="s">
        <v>11</v>
      </c>
      <c r="T51" s="75" t="s">
        <v>11</v>
      </c>
      <c r="U51" s="75" t="s">
        <v>11</v>
      </c>
      <c r="V51" s="76" t="s">
        <v>11</v>
      </c>
      <c r="W51" s="87" t="s">
        <v>11</v>
      </c>
    </row>
    <row r="52" spans="1:23" s="29" customFormat="1" ht="11.25" thickBot="1">
      <c r="A52" s="216"/>
      <c r="B52" s="32" t="s">
        <v>63</v>
      </c>
      <c r="C52" s="150">
        <v>0.79</v>
      </c>
      <c r="D52" s="99"/>
      <c r="E52" s="99"/>
      <c r="F52" s="101"/>
      <c r="G52" s="177">
        <v>0.64</v>
      </c>
      <c r="H52" s="99" t="s">
        <v>11</v>
      </c>
      <c r="I52" s="99" t="s">
        <v>11</v>
      </c>
      <c r="J52" s="101" t="s">
        <v>11</v>
      </c>
      <c r="K52" s="183">
        <v>2.2</v>
      </c>
      <c r="L52" s="99" t="s">
        <v>11</v>
      </c>
      <c r="M52" s="99" t="s">
        <v>11</v>
      </c>
      <c r="N52" s="100" t="s">
        <v>11</v>
      </c>
      <c r="O52" s="177">
        <v>1.1</v>
      </c>
      <c r="P52" s="99" t="s">
        <v>11</v>
      </c>
      <c r="Q52" s="99" t="s">
        <v>11</v>
      </c>
      <c r="R52" s="101" t="s">
        <v>11</v>
      </c>
      <c r="S52" s="77" t="s">
        <v>11</v>
      </c>
      <c r="T52" s="78" t="s">
        <v>11</v>
      </c>
      <c r="U52" s="78" t="s">
        <v>11</v>
      </c>
      <c r="V52" s="79" t="s">
        <v>11</v>
      </c>
      <c r="W52" s="101" t="s">
        <v>11</v>
      </c>
    </row>
    <row r="53" spans="1:242" ht="10.5">
      <c r="A53" s="206" t="s">
        <v>68</v>
      </c>
      <c r="B53" s="207"/>
      <c r="C53" s="102" t="s">
        <v>11</v>
      </c>
      <c r="D53" s="103" t="s">
        <v>11</v>
      </c>
      <c r="E53" s="103" t="s">
        <v>11</v>
      </c>
      <c r="F53" s="104" t="s">
        <v>11</v>
      </c>
      <c r="G53" s="105" t="s">
        <v>11</v>
      </c>
      <c r="H53" s="103" t="s">
        <v>11</v>
      </c>
      <c r="I53" s="103" t="s">
        <v>11</v>
      </c>
      <c r="J53" s="106" t="s">
        <v>11</v>
      </c>
      <c r="K53" s="102" t="s">
        <v>11</v>
      </c>
      <c r="L53" s="103" t="s">
        <v>11</v>
      </c>
      <c r="M53" s="103" t="s">
        <v>11</v>
      </c>
      <c r="N53" s="104" t="s">
        <v>11</v>
      </c>
      <c r="O53" s="105" t="s">
        <v>64</v>
      </c>
      <c r="P53" s="103" t="s">
        <v>11</v>
      </c>
      <c r="Q53" s="103" t="s">
        <v>11</v>
      </c>
      <c r="R53" s="106" t="s">
        <v>11</v>
      </c>
      <c r="S53" s="48">
        <f>SUM(S11:S40)</f>
        <v>0.0137526</v>
      </c>
      <c r="T53" s="80">
        <f>SUM(T11:T40)</f>
        <v>0.011362530000000001</v>
      </c>
      <c r="U53" s="80">
        <f>SUM(U11:U40)</f>
        <v>0.04256932</v>
      </c>
      <c r="V53" s="81">
        <f>SUM(V11:V40)</f>
        <v>0.02256498</v>
      </c>
      <c r="W53" s="107" t="s">
        <v>66</v>
      </c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4"/>
      <c r="DB53" s="35"/>
      <c r="DC53" s="35"/>
      <c r="DD53" s="35"/>
      <c r="DE53" s="35"/>
      <c r="DF53" s="35"/>
      <c r="DG53" s="35"/>
      <c r="DH53" s="35"/>
      <c r="DI53" s="35"/>
      <c r="DJ53" s="35"/>
      <c r="DK53" s="35"/>
      <c r="DL53" s="35"/>
      <c r="DM53" s="35"/>
      <c r="DN53" s="35"/>
      <c r="DO53" s="35"/>
      <c r="DP53" s="35"/>
      <c r="DQ53" s="35"/>
      <c r="DR53" s="35"/>
      <c r="DS53" s="35"/>
      <c r="DT53" s="35"/>
      <c r="DU53" s="35"/>
      <c r="DV53" s="35"/>
      <c r="DW53" s="35"/>
      <c r="DX53" s="35"/>
      <c r="DY53" s="35"/>
      <c r="DZ53" s="35"/>
      <c r="EA53" s="35"/>
      <c r="EB53" s="35"/>
      <c r="EC53" s="35"/>
      <c r="ED53" s="35"/>
      <c r="EE53" s="35"/>
      <c r="EF53" s="35"/>
      <c r="EG53" s="35"/>
      <c r="EH53" s="35"/>
      <c r="EI53" s="35"/>
      <c r="EJ53" s="35"/>
      <c r="EK53" s="35"/>
      <c r="EL53" s="35"/>
      <c r="EM53" s="35"/>
      <c r="EN53" s="35"/>
      <c r="EO53" s="35"/>
      <c r="EP53" s="35"/>
      <c r="EQ53" s="35"/>
      <c r="ER53" s="35"/>
      <c r="ES53" s="35"/>
      <c r="ET53" s="35"/>
      <c r="EU53" s="35"/>
      <c r="EV53" s="35"/>
      <c r="EW53" s="35"/>
      <c r="EX53" s="35"/>
      <c r="EY53" s="35"/>
      <c r="EZ53" s="35"/>
      <c r="FA53" s="35"/>
      <c r="FB53" s="35"/>
      <c r="FC53" s="35"/>
      <c r="FD53" s="35"/>
      <c r="FE53" s="35"/>
      <c r="FF53" s="35"/>
      <c r="FG53" s="35"/>
      <c r="FH53" s="35"/>
      <c r="FI53" s="35"/>
      <c r="FJ53" s="35"/>
      <c r="FK53" s="35"/>
      <c r="FL53" s="35"/>
      <c r="FM53" s="35"/>
      <c r="FN53" s="35"/>
      <c r="FO53" s="35"/>
      <c r="FP53" s="35"/>
      <c r="FQ53" s="35"/>
      <c r="FR53" s="35"/>
      <c r="FS53" s="35"/>
      <c r="FT53" s="35"/>
      <c r="FU53" s="35"/>
      <c r="FV53" s="35"/>
      <c r="FW53" s="35"/>
      <c r="FX53" s="35"/>
      <c r="FY53" s="35"/>
      <c r="FZ53" s="35"/>
      <c r="GA53" s="35"/>
      <c r="GB53" s="35"/>
      <c r="GC53" s="35"/>
      <c r="GD53" s="35"/>
      <c r="GE53" s="35"/>
      <c r="GF53" s="35"/>
      <c r="GG53" s="35"/>
      <c r="GH53" s="35"/>
      <c r="GI53" s="35"/>
      <c r="GJ53" s="35"/>
      <c r="GK53" s="35"/>
      <c r="GL53" s="35"/>
      <c r="GM53" s="35"/>
      <c r="GN53" s="35"/>
      <c r="GO53" s="35"/>
      <c r="GP53" s="35"/>
      <c r="GQ53" s="35"/>
      <c r="GR53" s="35"/>
      <c r="GS53" s="35"/>
      <c r="GT53" s="35"/>
      <c r="GU53" s="35"/>
      <c r="GV53" s="35"/>
      <c r="GW53" s="35"/>
      <c r="GX53" s="35"/>
      <c r="GY53" s="35"/>
      <c r="GZ53" s="35"/>
      <c r="HA53" s="35"/>
      <c r="HB53" s="35"/>
      <c r="HC53" s="35"/>
      <c r="HD53" s="35"/>
      <c r="HE53" s="35"/>
      <c r="HF53" s="35"/>
      <c r="HG53" s="35"/>
      <c r="HH53" s="35"/>
      <c r="HI53" s="35"/>
      <c r="HJ53" s="35"/>
      <c r="HK53" s="35"/>
      <c r="HL53" s="35"/>
      <c r="HM53" s="35"/>
      <c r="HN53" s="35"/>
      <c r="HO53" s="35"/>
      <c r="HP53" s="35"/>
      <c r="HQ53" s="35"/>
      <c r="HR53" s="35"/>
      <c r="HS53" s="35"/>
      <c r="HT53" s="35"/>
      <c r="HU53" s="35"/>
      <c r="HV53" s="35"/>
      <c r="HW53" s="35"/>
      <c r="HX53" s="35"/>
      <c r="HY53" s="35"/>
      <c r="HZ53" s="35"/>
      <c r="IA53" s="35"/>
      <c r="IB53" s="35"/>
      <c r="IC53" s="35"/>
      <c r="ID53" s="35"/>
      <c r="IE53" s="35"/>
      <c r="IF53" s="35"/>
      <c r="IG53" s="35"/>
      <c r="IH53" s="35"/>
    </row>
    <row r="54" spans="1:242" ht="11.25" thickBot="1">
      <c r="A54" s="208" t="s">
        <v>45</v>
      </c>
      <c r="B54" s="209"/>
      <c r="C54" s="108" t="s">
        <v>11</v>
      </c>
      <c r="D54" s="109" t="s">
        <v>11</v>
      </c>
      <c r="E54" s="109" t="s">
        <v>11</v>
      </c>
      <c r="F54" s="110" t="s">
        <v>11</v>
      </c>
      <c r="G54" s="111" t="s">
        <v>11</v>
      </c>
      <c r="H54" s="109" t="s">
        <v>11</v>
      </c>
      <c r="I54" s="109" t="s">
        <v>11</v>
      </c>
      <c r="J54" s="112" t="s">
        <v>11</v>
      </c>
      <c r="K54" s="108" t="s">
        <v>11</v>
      </c>
      <c r="L54" s="109" t="s">
        <v>11</v>
      </c>
      <c r="M54" s="109" t="s">
        <v>11</v>
      </c>
      <c r="N54" s="110" t="s">
        <v>11</v>
      </c>
      <c r="O54" s="111" t="s">
        <v>11</v>
      </c>
      <c r="P54" s="109" t="s">
        <v>11</v>
      </c>
      <c r="Q54" s="109" t="s">
        <v>11</v>
      </c>
      <c r="R54" s="112" t="s">
        <v>11</v>
      </c>
      <c r="S54" s="137">
        <v>0.014</v>
      </c>
      <c r="T54" s="138">
        <v>0.011</v>
      </c>
      <c r="U54" s="139">
        <v>0.043</v>
      </c>
      <c r="V54" s="184">
        <v>0.023</v>
      </c>
      <c r="W54" s="140">
        <f>AVERAGE(S54:V54)</f>
        <v>0.02275</v>
      </c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4"/>
      <c r="DB54" s="35"/>
      <c r="DC54" s="35"/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5"/>
      <c r="DO54" s="35"/>
      <c r="DP54" s="35"/>
      <c r="DQ54" s="35"/>
      <c r="DR54" s="35"/>
      <c r="DS54" s="35"/>
      <c r="DT54" s="35"/>
      <c r="DU54" s="35"/>
      <c r="DV54" s="35"/>
      <c r="DW54" s="35"/>
      <c r="DX54" s="35"/>
      <c r="DY54" s="35"/>
      <c r="DZ54" s="35"/>
      <c r="EA54" s="35"/>
      <c r="EB54" s="35"/>
      <c r="EC54" s="35"/>
      <c r="ED54" s="35"/>
      <c r="EE54" s="35"/>
      <c r="EF54" s="35"/>
      <c r="EG54" s="35"/>
      <c r="EH54" s="35"/>
      <c r="EI54" s="35"/>
      <c r="EJ54" s="35"/>
      <c r="EK54" s="35"/>
      <c r="EL54" s="35"/>
      <c r="EM54" s="35"/>
      <c r="EN54" s="35"/>
      <c r="EO54" s="35"/>
      <c r="EP54" s="35"/>
      <c r="EQ54" s="35"/>
      <c r="ER54" s="35"/>
      <c r="ES54" s="35"/>
      <c r="ET54" s="35"/>
      <c r="EU54" s="35"/>
      <c r="EV54" s="35"/>
      <c r="EW54" s="35"/>
      <c r="EX54" s="35"/>
      <c r="EY54" s="35"/>
      <c r="EZ54" s="35"/>
      <c r="FA54" s="35"/>
      <c r="FB54" s="35"/>
      <c r="FC54" s="35"/>
      <c r="FD54" s="35"/>
      <c r="FE54" s="35"/>
      <c r="FF54" s="35"/>
      <c r="FG54" s="35"/>
      <c r="FH54" s="35"/>
      <c r="FI54" s="35"/>
      <c r="FJ54" s="35"/>
      <c r="FK54" s="35"/>
      <c r="FL54" s="35"/>
      <c r="FM54" s="35"/>
      <c r="FN54" s="35"/>
      <c r="FO54" s="35"/>
      <c r="FP54" s="35"/>
      <c r="FQ54" s="35"/>
      <c r="FR54" s="35"/>
      <c r="FS54" s="35"/>
      <c r="FT54" s="35"/>
      <c r="FU54" s="35"/>
      <c r="FV54" s="35"/>
      <c r="FW54" s="35"/>
      <c r="FX54" s="35"/>
      <c r="FY54" s="35"/>
      <c r="FZ54" s="35"/>
      <c r="GA54" s="35"/>
      <c r="GB54" s="35"/>
      <c r="GC54" s="35"/>
      <c r="GD54" s="35"/>
      <c r="GE54" s="35"/>
      <c r="GF54" s="35"/>
      <c r="GG54" s="35"/>
      <c r="GH54" s="35"/>
      <c r="GI54" s="35"/>
      <c r="GJ54" s="35"/>
      <c r="GK54" s="35"/>
      <c r="GL54" s="35"/>
      <c r="GM54" s="35"/>
      <c r="GN54" s="35"/>
      <c r="GO54" s="35"/>
      <c r="GP54" s="35"/>
      <c r="GQ54" s="35"/>
      <c r="GR54" s="35"/>
      <c r="GS54" s="35"/>
      <c r="GT54" s="35"/>
      <c r="GU54" s="35"/>
      <c r="GV54" s="35"/>
      <c r="GW54" s="35"/>
      <c r="GX54" s="35"/>
      <c r="GY54" s="35"/>
      <c r="GZ54" s="35"/>
      <c r="HA54" s="35"/>
      <c r="HB54" s="35"/>
      <c r="HC54" s="35"/>
      <c r="HD54" s="35"/>
      <c r="HE54" s="35"/>
      <c r="HF54" s="35"/>
      <c r="HG54" s="35"/>
      <c r="HH54" s="35"/>
      <c r="HI54" s="35"/>
      <c r="HJ54" s="35"/>
      <c r="HK54" s="35"/>
      <c r="HL54" s="35"/>
      <c r="HM54" s="35"/>
      <c r="HN54" s="35"/>
      <c r="HO54" s="35"/>
      <c r="HP54" s="35"/>
      <c r="HQ54" s="35"/>
      <c r="HR54" s="35"/>
      <c r="HS54" s="35"/>
      <c r="HT54" s="35"/>
      <c r="HU54" s="35"/>
      <c r="HV54" s="35"/>
      <c r="HW54" s="35"/>
      <c r="HX54" s="35"/>
      <c r="HY54" s="35"/>
      <c r="HZ54" s="35"/>
      <c r="IA54" s="35"/>
      <c r="IB54" s="35"/>
      <c r="IC54" s="35"/>
      <c r="ID54" s="35"/>
      <c r="IE54" s="35"/>
      <c r="IF54" s="35"/>
      <c r="IG54" s="35"/>
      <c r="IH54" s="35"/>
    </row>
    <row r="55" spans="1:242" ht="10.5">
      <c r="A55" s="41"/>
      <c r="B55" s="41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42"/>
      <c r="T55" s="42"/>
      <c r="U55" s="42"/>
      <c r="V55" s="42"/>
      <c r="W55" s="4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33"/>
      <c r="DA55" s="34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5"/>
      <c r="DT55" s="35"/>
      <c r="DU55" s="35"/>
      <c r="DV55" s="35"/>
      <c r="DW55" s="35"/>
      <c r="DX55" s="35"/>
      <c r="DY55" s="35"/>
      <c r="DZ55" s="35"/>
      <c r="EA55" s="35"/>
      <c r="EB55" s="35"/>
      <c r="EC55" s="35"/>
      <c r="ED55" s="35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5"/>
      <c r="EP55" s="35"/>
      <c r="EQ55" s="35"/>
      <c r="ER55" s="35"/>
      <c r="ES55" s="35"/>
      <c r="ET55" s="35"/>
      <c r="EU55" s="35"/>
      <c r="EV55" s="35"/>
      <c r="EW55" s="35"/>
      <c r="EX55" s="35"/>
      <c r="EY55" s="35"/>
      <c r="EZ55" s="35"/>
      <c r="FA55" s="35"/>
      <c r="FB55" s="35"/>
      <c r="FC55" s="35"/>
      <c r="FD55" s="35"/>
      <c r="FE55" s="35"/>
      <c r="FF55" s="35"/>
      <c r="FG55" s="35"/>
      <c r="FH55" s="35"/>
      <c r="FI55" s="35"/>
      <c r="FJ55" s="35"/>
      <c r="FK55" s="35"/>
      <c r="FL55" s="35"/>
      <c r="FM55" s="35"/>
      <c r="FN55" s="35"/>
      <c r="FO55" s="35"/>
      <c r="FP55" s="35"/>
      <c r="FQ55" s="35"/>
      <c r="FR55" s="35"/>
      <c r="FS55" s="35"/>
      <c r="FT55" s="35"/>
      <c r="FU55" s="35"/>
      <c r="FV55" s="35"/>
      <c r="FW55" s="35"/>
      <c r="FX55" s="35"/>
      <c r="FY55" s="35"/>
      <c r="FZ55" s="35"/>
      <c r="GA55" s="35"/>
      <c r="GB55" s="35"/>
      <c r="GC55" s="35"/>
      <c r="GD55" s="35"/>
      <c r="GE55" s="35"/>
      <c r="GF55" s="35"/>
      <c r="GG55" s="35"/>
      <c r="GH55" s="35"/>
      <c r="GI55" s="35"/>
      <c r="GJ55" s="35"/>
      <c r="GK55" s="35"/>
      <c r="GL55" s="35"/>
      <c r="GM55" s="35"/>
      <c r="GN55" s="35"/>
      <c r="GO55" s="35"/>
      <c r="GP55" s="35"/>
      <c r="GQ55" s="35"/>
      <c r="GR55" s="35"/>
      <c r="GS55" s="35"/>
      <c r="GT55" s="35"/>
      <c r="GU55" s="35"/>
      <c r="GV55" s="35"/>
      <c r="GW55" s="35"/>
      <c r="GX55" s="35"/>
      <c r="GY55" s="35"/>
      <c r="GZ55" s="35"/>
      <c r="HA55" s="35"/>
      <c r="HB55" s="35"/>
      <c r="HC55" s="35"/>
      <c r="HD55" s="35"/>
      <c r="HE55" s="35"/>
      <c r="HF55" s="35"/>
      <c r="HG55" s="35"/>
      <c r="HH55" s="35"/>
      <c r="HI55" s="35"/>
      <c r="HJ55" s="35"/>
      <c r="HK55" s="35"/>
      <c r="HL55" s="35"/>
      <c r="HM55" s="35"/>
      <c r="HN55" s="35"/>
      <c r="HO55" s="35"/>
      <c r="HP55" s="35"/>
      <c r="HQ55" s="35"/>
      <c r="HR55" s="35"/>
      <c r="HS55" s="35"/>
      <c r="HT55" s="35"/>
      <c r="HU55" s="35"/>
      <c r="HV55" s="35"/>
      <c r="HW55" s="35"/>
      <c r="HX55" s="35"/>
      <c r="HY55" s="35"/>
      <c r="HZ55" s="35"/>
      <c r="IA55" s="35"/>
      <c r="IB55" s="35"/>
      <c r="IC55" s="35"/>
      <c r="ID55" s="35"/>
      <c r="IE55" s="35"/>
      <c r="IF55" s="35"/>
      <c r="IG55" s="35"/>
      <c r="IH55" s="35"/>
    </row>
    <row r="56" spans="2:242" ht="10.5"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46"/>
      <c r="T56" s="38"/>
      <c r="U56" s="38"/>
      <c r="V56" s="38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4"/>
      <c r="DB56" s="35"/>
      <c r="DC56" s="35"/>
      <c r="DD56" s="35"/>
      <c r="DE56" s="35"/>
      <c r="DF56" s="35"/>
      <c r="DG56" s="35"/>
      <c r="DH56" s="35"/>
      <c r="DI56" s="35"/>
      <c r="DJ56" s="35"/>
      <c r="DK56" s="35"/>
      <c r="DL56" s="35"/>
      <c r="DM56" s="35"/>
      <c r="DN56" s="35"/>
      <c r="DO56" s="35"/>
      <c r="DP56" s="35"/>
      <c r="DQ56" s="35"/>
      <c r="DR56" s="35"/>
      <c r="DS56" s="35"/>
      <c r="DT56" s="35"/>
      <c r="DU56" s="35"/>
      <c r="DV56" s="35"/>
      <c r="DW56" s="35"/>
      <c r="DX56" s="35"/>
      <c r="DY56" s="35"/>
      <c r="DZ56" s="35"/>
      <c r="EA56" s="35"/>
      <c r="EB56" s="35"/>
      <c r="EC56" s="35"/>
      <c r="ED56" s="35"/>
      <c r="EE56" s="35"/>
      <c r="EF56" s="35"/>
      <c r="EG56" s="35"/>
      <c r="EH56" s="35"/>
      <c r="EI56" s="35"/>
      <c r="EJ56" s="35"/>
      <c r="EK56" s="35"/>
      <c r="EL56" s="35"/>
      <c r="EM56" s="35"/>
      <c r="EN56" s="35"/>
      <c r="EO56" s="35"/>
      <c r="EP56" s="35"/>
      <c r="EQ56" s="35"/>
      <c r="ER56" s="35"/>
      <c r="ES56" s="35"/>
      <c r="ET56" s="35"/>
      <c r="EU56" s="35"/>
      <c r="EV56" s="35"/>
      <c r="EW56" s="35"/>
      <c r="EX56" s="35"/>
      <c r="EY56" s="35"/>
      <c r="EZ56" s="35"/>
      <c r="FA56" s="35"/>
      <c r="FB56" s="35"/>
      <c r="FC56" s="35"/>
      <c r="FD56" s="35"/>
      <c r="FE56" s="35"/>
      <c r="FF56" s="35"/>
      <c r="FG56" s="35"/>
      <c r="FH56" s="35"/>
      <c r="FI56" s="35"/>
      <c r="FJ56" s="35"/>
      <c r="FK56" s="35"/>
      <c r="FL56" s="35"/>
      <c r="FM56" s="35"/>
      <c r="FN56" s="35"/>
      <c r="FO56" s="35"/>
      <c r="FP56" s="35"/>
      <c r="FQ56" s="35"/>
      <c r="FR56" s="35"/>
      <c r="FS56" s="35"/>
      <c r="FT56" s="35"/>
      <c r="FU56" s="35"/>
      <c r="FV56" s="35"/>
      <c r="FW56" s="35"/>
      <c r="FX56" s="35"/>
      <c r="FY56" s="35"/>
      <c r="FZ56" s="35"/>
      <c r="GA56" s="35"/>
      <c r="GB56" s="35"/>
      <c r="GC56" s="35"/>
      <c r="GD56" s="35"/>
      <c r="GE56" s="35"/>
      <c r="GF56" s="35"/>
      <c r="GG56" s="35"/>
      <c r="GH56" s="35"/>
      <c r="GI56" s="35"/>
      <c r="GJ56" s="35"/>
      <c r="GK56" s="35"/>
      <c r="GL56" s="35"/>
      <c r="GM56" s="35"/>
      <c r="GN56" s="35"/>
      <c r="GO56" s="35"/>
      <c r="GP56" s="35"/>
      <c r="GQ56" s="35"/>
      <c r="GR56" s="35"/>
      <c r="GS56" s="35"/>
      <c r="GT56" s="35"/>
      <c r="GU56" s="35"/>
      <c r="GV56" s="35"/>
      <c r="GW56" s="35"/>
      <c r="GX56" s="35"/>
      <c r="GY56" s="35"/>
      <c r="GZ56" s="35"/>
      <c r="HA56" s="35"/>
      <c r="HB56" s="35"/>
      <c r="HC56" s="35"/>
      <c r="HD56" s="35"/>
      <c r="HE56" s="35"/>
      <c r="HF56" s="35"/>
      <c r="HG56" s="35"/>
      <c r="HH56" s="35"/>
      <c r="HI56" s="35"/>
      <c r="HJ56" s="35"/>
      <c r="HK56" s="35"/>
      <c r="HL56" s="35"/>
      <c r="HM56" s="35"/>
      <c r="HN56" s="35"/>
      <c r="HO56" s="35"/>
      <c r="HP56" s="35"/>
      <c r="HQ56" s="35"/>
      <c r="HR56" s="35"/>
      <c r="HS56" s="35"/>
      <c r="HT56" s="35"/>
      <c r="HU56" s="35"/>
      <c r="HV56" s="35"/>
      <c r="HW56" s="35"/>
      <c r="HX56" s="35"/>
      <c r="HY56" s="35"/>
      <c r="HZ56" s="35"/>
      <c r="IA56" s="35"/>
      <c r="IB56" s="35"/>
      <c r="IC56" s="35"/>
      <c r="ID56" s="35"/>
      <c r="IE56" s="35"/>
      <c r="IF56" s="35"/>
      <c r="IG56" s="35"/>
      <c r="IH56" s="35"/>
    </row>
    <row r="57" spans="2:104" ht="10.5">
      <c r="B57" s="36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40"/>
      <c r="T57" s="40"/>
      <c r="U57" s="40"/>
      <c r="V57" s="40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39"/>
      <c r="BR57" s="39"/>
      <c r="BS57" s="39"/>
      <c r="BT57" s="39"/>
      <c r="BU57" s="39"/>
      <c r="BV57" s="39"/>
      <c r="BW57" s="39"/>
      <c r="BX57" s="39"/>
      <c r="BY57" s="39"/>
      <c r="BZ57" s="39"/>
      <c r="CA57" s="39"/>
      <c r="CB57" s="39"/>
      <c r="CC57" s="39"/>
      <c r="CD57" s="39"/>
      <c r="CE57" s="39"/>
      <c r="CF57" s="39"/>
      <c r="CG57" s="39"/>
      <c r="CH57" s="39"/>
      <c r="CI57" s="39"/>
      <c r="CJ57" s="39"/>
      <c r="CK57" s="39"/>
      <c r="CL57" s="39"/>
      <c r="CM57" s="39"/>
      <c r="CN57" s="39"/>
      <c r="CO57" s="39"/>
      <c r="CP57" s="39"/>
      <c r="CQ57" s="39"/>
      <c r="CR57" s="39"/>
      <c r="CS57" s="39"/>
      <c r="CT57" s="39"/>
      <c r="CU57" s="39"/>
      <c r="CV57" s="39"/>
      <c r="CW57" s="39"/>
      <c r="CX57" s="39"/>
      <c r="CY57" s="39"/>
      <c r="CZ57" s="39"/>
    </row>
  </sheetData>
  <sheetProtection/>
  <mergeCells count="15">
    <mergeCell ref="A54:B54"/>
    <mergeCell ref="C7:F7"/>
    <mergeCell ref="G7:J7"/>
    <mergeCell ref="A8:B8"/>
    <mergeCell ref="A47:A52"/>
    <mergeCell ref="A53:B53"/>
    <mergeCell ref="A9:A17"/>
    <mergeCell ref="A18:A28"/>
    <mergeCell ref="A29:A40"/>
    <mergeCell ref="A41:A46"/>
    <mergeCell ref="O7:R7"/>
    <mergeCell ref="K7:N7"/>
    <mergeCell ref="A5:B5"/>
    <mergeCell ref="A6:B6"/>
    <mergeCell ref="A7:B7"/>
  </mergeCells>
  <printOptions horizontalCentered="1" verticalCentered="1"/>
  <pageMargins left="0.7086614173228347" right="0.7086614173228347" top="0.7874015748031497" bottom="0.3937007874015748" header="0" footer="0"/>
  <pageSetup horizontalDpi="300" verticalDpi="300" orientation="landscape" paperSize="9" scale="89" r:id="rId1"/>
  <ignoredErrors>
    <ignoredError sqref="T11:T4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愛知県</cp:lastModifiedBy>
  <cp:lastPrinted>2016-12-22T10:51:18Z</cp:lastPrinted>
  <dcterms:created xsi:type="dcterms:W3CDTF">2006-07-20T04:03:34Z</dcterms:created>
  <dcterms:modified xsi:type="dcterms:W3CDTF">2016-12-25T04:27:33Z</dcterms:modified>
  <cp:category/>
  <cp:version/>
  <cp:contentType/>
  <cp:contentStatus/>
</cp:coreProperties>
</file>