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0140" windowHeight="8070" activeTab="0"/>
  </bookViews>
  <sheets>
    <sheet name="名古屋市" sheetId="1" r:id="rId1"/>
  </sheets>
  <definedNames>
    <definedName name="_xlnm.Print_Area" localSheetId="0">'名古屋市'!$A$1:$W$214</definedName>
    <definedName name="_xlnm.Print_Titles" localSheetId="0">'名古屋市'!$B:$B</definedName>
  </definedNames>
  <calcPr fullCalcOnLoad="1"/>
</workbook>
</file>

<file path=xl/sharedStrings.xml><?xml version="1.0" encoding="utf-8"?>
<sst xmlns="http://schemas.openxmlformats.org/spreadsheetml/2006/main" count="1822" uniqueCount="85">
  <si>
    <t>測定実施主体</t>
  </si>
  <si>
    <t>測定地点</t>
  </si>
  <si>
    <t>調査時期</t>
  </si>
  <si>
    <t>春</t>
  </si>
  <si>
    <t>夏</t>
  </si>
  <si>
    <t>秋</t>
  </si>
  <si>
    <t>冬</t>
  </si>
  <si>
    <t>測定値等区分</t>
  </si>
  <si>
    <t>検出下限値</t>
  </si>
  <si>
    <t>定量下限値</t>
  </si>
  <si>
    <t>1,3,6,8-TeCDD</t>
  </si>
  <si>
    <t>－</t>
  </si>
  <si>
    <t>1,3,7,9-TeCDD</t>
  </si>
  <si>
    <r>
      <t>2,3,7,8-</t>
    </r>
    <r>
      <rPr>
        <sz val="8"/>
        <rFont val="ＭＳ Ｐゴシック"/>
        <family val="3"/>
      </rPr>
      <t>TeCDD</t>
    </r>
  </si>
  <si>
    <t>*</t>
  </si>
  <si>
    <t>ND</t>
  </si>
  <si>
    <r>
      <t>1,2,3,7,8-P</t>
    </r>
    <r>
      <rPr>
        <sz val="8"/>
        <rFont val="ＭＳ Ｐゴシック"/>
        <family val="3"/>
      </rPr>
      <t>e</t>
    </r>
    <r>
      <rPr>
        <sz val="8"/>
        <rFont val="ＭＳ Ｐゴシック"/>
        <family val="3"/>
      </rPr>
      <t>CDD</t>
    </r>
  </si>
  <si>
    <t>1,2,3,4,7,8-HxCDD</t>
  </si>
  <si>
    <t>1,2,3,6,7,8-HxCDD</t>
  </si>
  <si>
    <t>1,2,3,7,8,9-HxCDD</t>
  </si>
  <si>
    <t>1,2,3,4,6,7,8-HpCDD</t>
  </si>
  <si>
    <t>1,2,3,4,6,7,8,9-OCDD</t>
  </si>
  <si>
    <t>PCDFs</t>
  </si>
  <si>
    <t>1,2,7,8-TeCDF</t>
  </si>
  <si>
    <t>2,3,7,8ｰTeCDF</t>
  </si>
  <si>
    <t>1,2,3,7,8-PeCDF</t>
  </si>
  <si>
    <t>2,3,4,7,8-PeCDF</t>
  </si>
  <si>
    <t>1,2,3,4,7,8-HxCDF</t>
  </si>
  <si>
    <t>1,2,3,6,7,8-HxCDF</t>
  </si>
  <si>
    <t>1,2,3,7,8,9-HxCDF</t>
  </si>
  <si>
    <t>2,3,4,6,7,8-HxCDF</t>
  </si>
  <si>
    <t>1,2,3,4,6,7,8-HpCDF</t>
  </si>
  <si>
    <t>1,2,3,4,7,8,9-HpCDF</t>
  </si>
  <si>
    <t>1,2,3,4,6,7,8,9-OCDF</t>
  </si>
  <si>
    <t>Co-PCBs</t>
  </si>
  <si>
    <r>
      <t>3,4,4',5-TeCB</t>
    </r>
    <r>
      <rPr>
        <sz val="8"/>
        <rFont val="ＭＳ Ｐゴシック"/>
        <family val="3"/>
      </rPr>
      <t>(#81)</t>
    </r>
  </si>
  <si>
    <r>
      <t>3,3',4,4',-TeCB</t>
    </r>
    <r>
      <rPr>
        <sz val="8"/>
        <rFont val="ＭＳ Ｐゴシック"/>
        <family val="3"/>
      </rPr>
      <t>(#77)</t>
    </r>
  </si>
  <si>
    <r>
      <t>3,3',4,4',5-PeCB</t>
    </r>
    <r>
      <rPr>
        <sz val="8"/>
        <rFont val="ＭＳ Ｐゴシック"/>
        <family val="3"/>
      </rPr>
      <t>(#126)</t>
    </r>
  </si>
  <si>
    <r>
      <t>3,3',4,4',5,5'-HxCB</t>
    </r>
    <r>
      <rPr>
        <sz val="8"/>
        <rFont val="ＭＳ Ｐゴシック"/>
        <family val="3"/>
      </rPr>
      <t>(#169)</t>
    </r>
  </si>
  <si>
    <r>
      <t>2',3,4,4',5-PeCB</t>
    </r>
    <r>
      <rPr>
        <sz val="8"/>
        <rFont val="ＭＳ Ｐゴシック"/>
        <family val="3"/>
      </rPr>
      <t>(#123)</t>
    </r>
  </si>
  <si>
    <r>
      <t>2,3',4,4',5-PeCB</t>
    </r>
    <r>
      <rPr>
        <sz val="8"/>
        <rFont val="ＭＳ Ｐゴシック"/>
        <family val="3"/>
      </rPr>
      <t>(#118)</t>
    </r>
  </si>
  <si>
    <r>
      <t>2,3,3',4,4'-PeCB</t>
    </r>
    <r>
      <rPr>
        <sz val="8"/>
        <rFont val="ＭＳ Ｐゴシック"/>
        <family val="3"/>
      </rPr>
      <t>(#105)</t>
    </r>
  </si>
  <si>
    <r>
      <t>2,3,4,4',5-PeCB</t>
    </r>
    <r>
      <rPr>
        <sz val="8"/>
        <rFont val="ＭＳ Ｐゴシック"/>
        <family val="3"/>
      </rPr>
      <t>(#114)</t>
    </r>
  </si>
  <si>
    <r>
      <t>2,3',4,4',5,5'-HxCB</t>
    </r>
    <r>
      <rPr>
        <sz val="8"/>
        <rFont val="ＭＳ Ｐゴシック"/>
        <family val="3"/>
      </rPr>
      <t>(#167)</t>
    </r>
  </si>
  <si>
    <r>
      <t>2,3,3',4,4',5-HxCB</t>
    </r>
    <r>
      <rPr>
        <sz val="8"/>
        <rFont val="ＭＳ Ｐゴシック"/>
        <family val="3"/>
      </rPr>
      <t>(#156)</t>
    </r>
  </si>
  <si>
    <r>
      <t>2,3,3',4,4',5'-HxCB</t>
    </r>
    <r>
      <rPr>
        <sz val="8"/>
        <rFont val="ＭＳ Ｐゴシック"/>
        <family val="3"/>
      </rPr>
      <t>(#157)</t>
    </r>
  </si>
  <si>
    <r>
      <t>2,3,3',4,4',5,5'-HpCB</t>
    </r>
    <r>
      <rPr>
        <sz val="8"/>
        <rFont val="ＭＳ Ｐゴシック"/>
        <family val="3"/>
      </rPr>
      <t>(#189)</t>
    </r>
  </si>
  <si>
    <t>ｼﾞﾍﾞﾝｿﾞ-p-ｼﾞｵｷｼﾝ</t>
  </si>
  <si>
    <r>
      <t>TeCDD</t>
    </r>
    <r>
      <rPr>
        <sz val="8"/>
        <rFont val="ＭＳ Ｐゴシック"/>
        <family val="3"/>
      </rPr>
      <t>s</t>
    </r>
  </si>
  <si>
    <r>
      <t>PeCDD</t>
    </r>
    <r>
      <rPr>
        <sz val="8"/>
        <rFont val="ＭＳ Ｐゴシック"/>
        <family val="3"/>
      </rPr>
      <t>s</t>
    </r>
  </si>
  <si>
    <r>
      <t>HxCDD</t>
    </r>
    <r>
      <rPr>
        <sz val="8"/>
        <rFont val="ＭＳ Ｐゴシック"/>
        <family val="3"/>
      </rPr>
      <t>s</t>
    </r>
  </si>
  <si>
    <t>OCDD</t>
  </si>
  <si>
    <t>ｼﾞﾍﾞﾝｿﾞﾌﾗﾝ</t>
  </si>
  <si>
    <r>
      <t>TeCDF</t>
    </r>
    <r>
      <rPr>
        <sz val="8"/>
        <rFont val="ＭＳ Ｐゴシック"/>
        <family val="3"/>
      </rPr>
      <t>s</t>
    </r>
  </si>
  <si>
    <r>
      <t>PeCDF</t>
    </r>
    <r>
      <rPr>
        <sz val="8"/>
        <rFont val="ＭＳ Ｐゴシック"/>
        <family val="3"/>
      </rPr>
      <t>s</t>
    </r>
  </si>
  <si>
    <r>
      <t>HxCDF</t>
    </r>
    <r>
      <rPr>
        <sz val="8"/>
        <rFont val="ＭＳ Ｐゴシック"/>
        <family val="3"/>
      </rPr>
      <t>s</t>
    </r>
  </si>
  <si>
    <r>
      <t>HpCDF</t>
    </r>
    <r>
      <rPr>
        <sz val="8"/>
        <rFont val="ＭＳ Ｐゴシック"/>
        <family val="3"/>
      </rPr>
      <t>s</t>
    </r>
  </si>
  <si>
    <t>OCDF</t>
  </si>
  <si>
    <t>全毒性等量</t>
  </si>
  <si>
    <r>
      <t>実測濃度
(</t>
    </r>
    <r>
      <rPr>
        <sz val="8"/>
        <rFont val="ＭＳ Ｐゴシック"/>
        <family val="3"/>
      </rPr>
      <t>pg/m</t>
    </r>
    <r>
      <rPr>
        <vertAlign val="superscript"/>
        <sz val="8"/>
        <rFont val="ＭＳ Ｐゴシック"/>
        <family val="3"/>
      </rPr>
      <t>3</t>
    </r>
    <r>
      <rPr>
        <sz val="8"/>
        <rFont val="ＭＳ Ｐゴシック"/>
        <family val="3"/>
      </rPr>
      <t>)</t>
    </r>
  </si>
  <si>
    <r>
      <t>毒性等量
(</t>
    </r>
    <r>
      <rPr>
        <sz val="8"/>
        <rFont val="ＭＳ Ｐゴシック"/>
        <family val="3"/>
      </rPr>
      <t>pg-TEQ/m</t>
    </r>
    <r>
      <rPr>
        <vertAlign val="superscript"/>
        <sz val="8"/>
        <rFont val="ＭＳ Ｐゴシック"/>
        <family val="3"/>
      </rPr>
      <t>3</t>
    </r>
    <r>
      <rPr>
        <sz val="8"/>
        <rFont val="ＭＳ Ｐゴシック"/>
        <family val="3"/>
      </rPr>
      <t>)</t>
    </r>
  </si>
  <si>
    <t>PCDDs</t>
  </si>
  <si>
    <r>
      <t>HpCDD</t>
    </r>
    <r>
      <rPr>
        <sz val="8"/>
        <rFont val="ＭＳ Ｐゴシック"/>
        <family val="3"/>
      </rPr>
      <t>s</t>
    </r>
  </si>
  <si>
    <r>
      <t>t</t>
    </r>
    <r>
      <rPr>
        <sz val="8"/>
        <rFont val="ＭＳ Ｐゴシック"/>
        <family val="3"/>
      </rPr>
      <t>otal(PCDDs)</t>
    </r>
  </si>
  <si>
    <r>
      <t>t</t>
    </r>
    <r>
      <rPr>
        <sz val="8"/>
        <rFont val="ＭＳ Ｐゴシック"/>
        <family val="3"/>
      </rPr>
      <t>otal(PCDFs)</t>
    </r>
  </si>
  <si>
    <t>－</t>
  </si>
  <si>
    <t>年平均値</t>
  </si>
  <si>
    <t>全毒性等量(小計）</t>
  </si>
  <si>
    <t>*</t>
  </si>
  <si>
    <r>
      <t>上下水道局北営業所(名古屋市北区田幡二丁目</t>
    </r>
    <r>
      <rPr>
        <sz val="8"/>
        <rFont val="ＭＳ Ｐゴシック"/>
        <family val="3"/>
      </rPr>
      <t>4-5）</t>
    </r>
  </si>
  <si>
    <t>名古屋市</t>
  </si>
  <si>
    <r>
      <t>港陽測定局(名古屋市港区港陽一丁目</t>
    </r>
    <r>
      <rPr>
        <sz val="8"/>
        <rFont val="ＭＳ Ｐゴシック"/>
        <family val="3"/>
      </rPr>
      <t>1-65）</t>
    </r>
  </si>
  <si>
    <r>
      <t>守山保健所(名古屋市守山区小幡一丁目</t>
    </r>
    <r>
      <rPr>
        <sz val="8"/>
        <rFont val="ＭＳ Ｐゴシック"/>
        <family val="3"/>
      </rPr>
      <t>3-1）</t>
    </r>
  </si>
  <si>
    <r>
      <t>瑞穂保健所（名古屋市瑞穂区田辺通3丁目</t>
    </r>
    <r>
      <rPr>
        <sz val="8"/>
        <rFont val="ＭＳ Ｐゴシック"/>
        <family val="3"/>
      </rPr>
      <t>45</t>
    </r>
    <r>
      <rPr>
        <sz val="8"/>
        <rFont val="ＭＳ Ｐゴシック"/>
        <family val="3"/>
      </rPr>
      <t>-</t>
    </r>
    <r>
      <rPr>
        <sz val="8"/>
        <rFont val="ＭＳ Ｐゴシック"/>
        <family val="3"/>
      </rPr>
      <t>2）</t>
    </r>
  </si>
  <si>
    <t>*</t>
  </si>
  <si>
    <t>ND</t>
  </si>
  <si>
    <r>
      <t>N</t>
    </r>
    <r>
      <rPr>
        <sz val="8"/>
        <rFont val="ＭＳ Ｐゴシック"/>
        <family val="3"/>
      </rPr>
      <t>D</t>
    </r>
  </si>
  <si>
    <t>2014（平成26）年度ダイオキシン類大気環境調査結果</t>
  </si>
  <si>
    <t/>
  </si>
  <si>
    <r>
      <t>春（平成26</t>
    </r>
    <r>
      <rPr>
        <sz val="8"/>
        <rFont val="ＭＳ Ｐゴシック"/>
        <family val="3"/>
      </rPr>
      <t>年</t>
    </r>
    <r>
      <rPr>
        <sz val="8"/>
        <rFont val="ＭＳ Ｐゴシック"/>
        <family val="3"/>
      </rPr>
      <t>5月14日～平成26年5月21日）</t>
    </r>
  </si>
  <si>
    <r>
      <t>夏（平成26</t>
    </r>
    <r>
      <rPr>
        <sz val="8"/>
        <rFont val="ＭＳ Ｐゴシック"/>
        <family val="3"/>
      </rPr>
      <t>年</t>
    </r>
    <r>
      <rPr>
        <sz val="8"/>
        <rFont val="ＭＳ Ｐゴシック"/>
        <family val="3"/>
      </rPr>
      <t>7</t>
    </r>
    <r>
      <rPr>
        <sz val="8"/>
        <rFont val="ＭＳ Ｐゴシック"/>
        <family val="3"/>
      </rPr>
      <t>月</t>
    </r>
    <r>
      <rPr>
        <sz val="8"/>
        <rFont val="ＭＳ Ｐゴシック"/>
        <family val="3"/>
      </rPr>
      <t>30</t>
    </r>
    <r>
      <rPr>
        <sz val="8"/>
        <rFont val="ＭＳ Ｐゴシック"/>
        <family val="3"/>
      </rPr>
      <t>日～平成</t>
    </r>
    <r>
      <rPr>
        <sz val="8"/>
        <rFont val="ＭＳ Ｐゴシック"/>
        <family val="3"/>
      </rPr>
      <t>26</t>
    </r>
    <r>
      <rPr>
        <sz val="8"/>
        <rFont val="ＭＳ Ｐゴシック"/>
        <family val="3"/>
      </rPr>
      <t>年</t>
    </r>
    <r>
      <rPr>
        <sz val="8"/>
        <rFont val="ＭＳ Ｐゴシック"/>
        <family val="3"/>
      </rPr>
      <t>8</t>
    </r>
    <r>
      <rPr>
        <sz val="8"/>
        <rFont val="ＭＳ Ｐゴシック"/>
        <family val="3"/>
      </rPr>
      <t>月</t>
    </r>
    <r>
      <rPr>
        <sz val="8"/>
        <rFont val="ＭＳ Ｐゴシック"/>
        <family val="3"/>
      </rPr>
      <t>6</t>
    </r>
    <r>
      <rPr>
        <sz val="8"/>
        <rFont val="ＭＳ Ｐゴシック"/>
        <family val="3"/>
      </rPr>
      <t>日</t>
    </r>
    <r>
      <rPr>
        <sz val="8"/>
        <rFont val="ＭＳ Ｐゴシック"/>
        <family val="3"/>
      </rPr>
      <t>）</t>
    </r>
  </si>
  <si>
    <r>
      <t>秋（平成26</t>
    </r>
    <r>
      <rPr>
        <sz val="8"/>
        <rFont val="ＭＳ Ｐゴシック"/>
        <family val="3"/>
      </rPr>
      <t>年</t>
    </r>
    <r>
      <rPr>
        <sz val="8"/>
        <rFont val="ＭＳ Ｐゴシック"/>
        <family val="3"/>
      </rPr>
      <t>10</t>
    </r>
    <r>
      <rPr>
        <sz val="8"/>
        <rFont val="ＭＳ Ｐゴシック"/>
        <family val="3"/>
      </rPr>
      <t>月</t>
    </r>
    <r>
      <rPr>
        <sz val="8"/>
        <rFont val="ＭＳ Ｐゴシック"/>
        <family val="3"/>
      </rPr>
      <t>15</t>
    </r>
    <r>
      <rPr>
        <sz val="8"/>
        <rFont val="ＭＳ Ｐゴシック"/>
        <family val="3"/>
      </rPr>
      <t>日～平成</t>
    </r>
    <r>
      <rPr>
        <sz val="8"/>
        <rFont val="ＭＳ Ｐゴシック"/>
        <family val="3"/>
      </rPr>
      <t>26</t>
    </r>
    <r>
      <rPr>
        <sz val="8"/>
        <rFont val="ＭＳ Ｐゴシック"/>
        <family val="3"/>
      </rPr>
      <t>年</t>
    </r>
    <r>
      <rPr>
        <sz val="8"/>
        <rFont val="ＭＳ Ｐゴシック"/>
        <family val="3"/>
      </rPr>
      <t>10</t>
    </r>
    <r>
      <rPr>
        <sz val="8"/>
        <rFont val="ＭＳ Ｐゴシック"/>
        <family val="3"/>
      </rPr>
      <t>月</t>
    </r>
    <r>
      <rPr>
        <sz val="8"/>
        <rFont val="ＭＳ Ｐゴシック"/>
        <family val="3"/>
      </rPr>
      <t>22</t>
    </r>
    <r>
      <rPr>
        <sz val="8"/>
        <rFont val="ＭＳ Ｐゴシック"/>
        <family val="3"/>
      </rPr>
      <t>日）</t>
    </r>
  </si>
  <si>
    <r>
      <t>冬（平成27</t>
    </r>
    <r>
      <rPr>
        <sz val="8"/>
        <rFont val="ＭＳ Ｐゴシック"/>
        <family val="3"/>
      </rPr>
      <t>年1月</t>
    </r>
    <r>
      <rPr>
        <sz val="8"/>
        <rFont val="ＭＳ Ｐゴシック"/>
        <family val="3"/>
      </rPr>
      <t>21</t>
    </r>
    <r>
      <rPr>
        <sz val="8"/>
        <rFont val="ＭＳ Ｐゴシック"/>
        <family val="3"/>
      </rPr>
      <t>日～平成</t>
    </r>
    <r>
      <rPr>
        <sz val="8"/>
        <rFont val="ＭＳ Ｐゴシック"/>
        <family val="3"/>
      </rPr>
      <t>27</t>
    </r>
    <r>
      <rPr>
        <sz val="8"/>
        <rFont val="ＭＳ Ｐゴシック"/>
        <family val="3"/>
      </rPr>
      <t>年</t>
    </r>
    <r>
      <rPr>
        <sz val="8"/>
        <rFont val="ＭＳ Ｐゴシック"/>
        <family val="3"/>
      </rPr>
      <t>1</t>
    </r>
    <r>
      <rPr>
        <sz val="8"/>
        <rFont val="ＭＳ Ｐゴシック"/>
        <family val="3"/>
      </rPr>
      <t>月</t>
    </r>
    <r>
      <rPr>
        <sz val="8"/>
        <rFont val="ＭＳ Ｐゴシック"/>
        <family val="3"/>
      </rPr>
      <t>28</t>
    </r>
    <r>
      <rPr>
        <sz val="8"/>
        <rFont val="ＭＳ Ｐゴシック"/>
        <family val="3"/>
      </rPr>
      <t>日）</t>
    </r>
  </si>
  <si>
    <t>・＊は検出下限値以上定量下限値未満の値</t>
  </si>
  <si>
    <t>・ＮＤは検出下限値未満の値</t>
  </si>
</sst>
</file>

<file path=xl/styles.xml><?xml version="1.0" encoding="utf-8"?>
<styleSheet xmlns="http://schemas.openxmlformats.org/spreadsheetml/2006/main">
  <numFmts count="6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_ "/>
    <numFmt numFmtId="179" formatCode="0.0000_ "/>
    <numFmt numFmtId="180" formatCode="0.00_ "/>
    <numFmt numFmtId="181" formatCode="0.0_ "/>
    <numFmt numFmtId="182" formatCode="0_ "/>
    <numFmt numFmtId="183" formatCode="0.00000_ "/>
    <numFmt numFmtId="184" formatCode="0.00000"/>
    <numFmt numFmtId="185" formatCode="0.0000"/>
    <numFmt numFmtId="186" formatCode="0.000000"/>
    <numFmt numFmtId="187" formatCode="0.0000000"/>
    <numFmt numFmtId="188" formatCode="0.00000000"/>
    <numFmt numFmtId="189" formatCode="0.00_);[Red]\(0.00\)"/>
    <numFmt numFmtId="190" formatCode="0.00E+00;&quot;?&quot;"/>
    <numFmt numFmtId="191" formatCode="0.00E+00;&quot;廈&quot;"/>
    <numFmt numFmtId="192" formatCode="0.000E+00;&quot;廈&quot;"/>
    <numFmt numFmtId="193" formatCode="0.0000E+00;&quot;廈&quot;"/>
    <numFmt numFmtId="194" formatCode="0.0E+00;&quot;廈&quot;"/>
    <numFmt numFmtId="195" formatCode="0E+00;&quot;廈&quot;"/>
    <numFmt numFmtId="196" formatCode="0.00000E+00;&quot;廈&quot;"/>
    <numFmt numFmtId="197" formatCode="0.000000E+00;&quot;廈&quot;"/>
    <numFmt numFmtId="198" formatCode="0.0000000E+00;&quot;廈&quot;"/>
    <numFmt numFmtId="199" formatCode="0.00000000E+00;&quot;廈&quot;"/>
    <numFmt numFmtId="200" formatCode="0.000000000E+00;&quot;廈&quot;"/>
    <numFmt numFmtId="201" formatCode="0.0000000000E+00;&quot;廈&quot;"/>
    <numFmt numFmtId="202" formatCode="0.00000000000E+00;&quot;廈&quot;"/>
    <numFmt numFmtId="203" formatCode="0.000000000000E+00;&quot;廈&quot;"/>
    <numFmt numFmtId="204" formatCode="0.000000000"/>
    <numFmt numFmtId="205" formatCode="0.0000000000"/>
    <numFmt numFmtId="206" formatCode="0.00000000000"/>
    <numFmt numFmtId="207" formatCode="0.000000000000"/>
    <numFmt numFmtId="208" formatCode="0.000_);[Red]\(0.000\)"/>
    <numFmt numFmtId="209" formatCode="0.0_);[Red]\(0.0\)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0.000000_ "/>
    <numFmt numFmtId="214" formatCode="0.000E+00"/>
    <numFmt numFmtId="215" formatCode="0.0E+00"/>
    <numFmt numFmtId="216" formatCode="0E+00"/>
    <numFmt numFmtId="217" formatCode="0.0000000_ "/>
    <numFmt numFmtId="218" formatCode="0.00000000_ "/>
    <numFmt numFmtId="219" formatCode="0.000000_);[Red]\(0.000000\)"/>
    <numFmt numFmtId="220" formatCode="0_);[Red]\(0\)"/>
    <numFmt numFmtId="221" formatCode="0.0000_);[Red]\(0.0000\)"/>
    <numFmt numFmtId="222" formatCode="0.00000_);[Red]\(0.00000\)"/>
    <numFmt numFmtId="223" formatCode="0.0000000_);[Red]\(0.0000000\)"/>
    <numFmt numFmtId="224" formatCode="0.00000000_);[Red]\(0.00000000\)"/>
    <numFmt numFmtId="225" formatCode="0;_鐀"/>
    <numFmt numFmtId="226" formatCode="0;_ࠀ"/>
    <numFmt numFmtId="227" formatCode="[$€-2]\ #,##0.00_);[Red]\([$€-2]\ #,##0.00\)"/>
    <numFmt numFmtId="228" formatCode="0;_鰀"/>
    <numFmt numFmtId="229" formatCode="0.0;_ࠀ"/>
    <numFmt numFmtId="230" formatCode="0.00;_ࠀ"/>
  </numFmts>
  <fonts count="47">
    <font>
      <sz val="8"/>
      <name val="ＭＳ Ｐゴシック"/>
      <family val="3"/>
    </font>
    <font>
      <b/>
      <sz val="8"/>
      <name val="ＭＳ Ｐゴシック"/>
      <family val="3"/>
    </font>
    <font>
      <i/>
      <sz val="8"/>
      <name val="ＭＳ Ｐゴシック"/>
      <family val="3"/>
    </font>
    <font>
      <b/>
      <i/>
      <sz val="8"/>
      <name val="ＭＳ Ｐゴシック"/>
      <family val="3"/>
    </font>
    <font>
      <u val="single"/>
      <sz val="8"/>
      <color indexed="12"/>
      <name val="ＭＳ Ｐゴシック"/>
      <family val="3"/>
    </font>
    <font>
      <u val="single"/>
      <sz val="8"/>
      <color indexed="36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vertAlign val="superscript"/>
      <sz val="8"/>
      <name val="ＭＳ Ｐゴシック"/>
      <family val="3"/>
    </font>
    <font>
      <sz val="9"/>
      <name val="ＭＳ Ｐゴシック"/>
      <family val="3"/>
    </font>
    <font>
      <sz val="7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double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medium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medium"/>
    </border>
    <border>
      <left style="double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11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361">
    <xf numFmtId="0" fontId="0" fillId="0" borderId="0" xfId="0" applyAlignment="1">
      <alignment/>
    </xf>
    <xf numFmtId="0" fontId="0" fillId="0" borderId="0" xfId="62">
      <alignment/>
      <protection/>
    </xf>
    <xf numFmtId="0" fontId="0" fillId="0" borderId="0" xfId="62" applyAlignment="1">
      <alignment horizontal="center"/>
      <protection/>
    </xf>
    <xf numFmtId="0" fontId="0" fillId="0" borderId="0" xfId="62" applyFont="1" applyFill="1" applyBorder="1">
      <alignment/>
      <protection/>
    </xf>
    <xf numFmtId="0" fontId="0" fillId="0" borderId="0" xfId="62" applyFont="1">
      <alignment/>
      <protection/>
    </xf>
    <xf numFmtId="0" fontId="0" fillId="0" borderId="10" xfId="62" applyFont="1" applyBorder="1" applyAlignment="1">
      <alignment horizontal="center"/>
      <protection/>
    </xf>
    <xf numFmtId="0" fontId="0" fillId="0" borderId="11" xfId="62" applyFont="1" applyBorder="1" applyAlignment="1">
      <alignment horizontal="center"/>
      <protection/>
    </xf>
    <xf numFmtId="0" fontId="0" fillId="0" borderId="12" xfId="62" applyFont="1" applyBorder="1" applyAlignment="1">
      <alignment horizontal="center"/>
      <protection/>
    </xf>
    <xf numFmtId="0" fontId="0" fillId="0" borderId="13" xfId="62" applyFont="1" applyFill="1" applyBorder="1" applyAlignment="1">
      <alignment horizontal="centerContinuous" wrapText="1"/>
      <protection/>
    </xf>
    <xf numFmtId="0" fontId="0" fillId="0" borderId="14" xfId="62" applyFont="1" applyFill="1" applyBorder="1" applyAlignment="1">
      <alignment horizontal="centerContinuous"/>
      <protection/>
    </xf>
    <xf numFmtId="0" fontId="6" fillId="0" borderId="15" xfId="62" applyFont="1" applyFill="1" applyBorder="1" applyAlignment="1">
      <alignment horizontal="center" vertical="center"/>
      <protection/>
    </xf>
    <xf numFmtId="0" fontId="6" fillId="0" borderId="16" xfId="62" applyFont="1" applyFill="1" applyBorder="1" applyAlignment="1">
      <alignment horizontal="center" vertical="center"/>
      <protection/>
    </xf>
    <xf numFmtId="0" fontId="0" fillId="0" borderId="17" xfId="62" applyFont="1" applyFill="1" applyBorder="1" applyAlignment="1">
      <alignment horizontal="centerContinuous" wrapText="1"/>
      <protection/>
    </xf>
    <xf numFmtId="0" fontId="6" fillId="0" borderId="18" xfId="62" applyFont="1" applyFill="1" applyBorder="1" applyAlignment="1">
      <alignment horizontal="center" vertical="center"/>
      <protection/>
    </xf>
    <xf numFmtId="0" fontId="0" fillId="0" borderId="19" xfId="62" applyFont="1" applyFill="1" applyBorder="1" applyAlignment="1">
      <alignment horizontal="centerContinuous" wrapText="1"/>
      <protection/>
    </xf>
    <xf numFmtId="0" fontId="0" fillId="0" borderId="20" xfId="62" applyFont="1" applyBorder="1" applyAlignment="1">
      <alignment horizontal="center" wrapText="1"/>
      <protection/>
    </xf>
    <xf numFmtId="0" fontId="0" fillId="0" borderId="15" xfId="62" applyFont="1" applyBorder="1" applyAlignment="1">
      <alignment horizontal="center" wrapText="1"/>
      <protection/>
    </xf>
    <xf numFmtId="0" fontId="0" fillId="0" borderId="18" xfId="62" applyFont="1" applyBorder="1" applyAlignment="1">
      <alignment horizontal="center" wrapText="1"/>
      <protection/>
    </xf>
    <xf numFmtId="0" fontId="0" fillId="0" borderId="21" xfId="62" applyBorder="1" applyAlignment="1" quotePrefix="1">
      <alignment horizontal="left"/>
      <protection/>
    </xf>
    <xf numFmtId="0" fontId="0" fillId="0" borderId="22" xfId="62" applyBorder="1" applyAlignment="1" quotePrefix="1">
      <alignment horizontal="left"/>
      <protection/>
    </xf>
    <xf numFmtId="0" fontId="0" fillId="0" borderId="22" xfId="62" applyFont="1" applyBorder="1" applyAlignment="1" quotePrefix="1">
      <alignment horizontal="left"/>
      <protection/>
    </xf>
    <xf numFmtId="0" fontId="0" fillId="0" borderId="17" xfId="62" applyFont="1" applyBorder="1" applyAlignment="1" quotePrefix="1">
      <alignment horizontal="left"/>
      <protection/>
    </xf>
    <xf numFmtId="0" fontId="0" fillId="0" borderId="23" xfId="62" applyFont="1" applyBorder="1">
      <alignment/>
      <protection/>
    </xf>
    <xf numFmtId="0" fontId="0" fillId="0" borderId="22" xfId="62" applyBorder="1">
      <alignment/>
      <protection/>
    </xf>
    <xf numFmtId="0" fontId="0" fillId="0" borderId="17" xfId="62" applyBorder="1">
      <alignment/>
      <protection/>
    </xf>
    <xf numFmtId="0" fontId="0" fillId="0" borderId="22" xfId="62" applyFont="1" applyBorder="1">
      <alignment/>
      <protection/>
    </xf>
    <xf numFmtId="0" fontId="0" fillId="0" borderId="21" xfId="62" applyFont="1" applyBorder="1">
      <alignment/>
      <protection/>
    </xf>
    <xf numFmtId="0" fontId="0" fillId="0" borderId="23" xfId="62" applyFont="1" applyBorder="1" applyAlignment="1">
      <alignment horizontal="left"/>
      <protection/>
    </xf>
    <xf numFmtId="0" fontId="0" fillId="0" borderId="22" xfId="62" applyFont="1" applyBorder="1" applyAlignment="1">
      <alignment horizontal="left"/>
      <protection/>
    </xf>
    <xf numFmtId="0" fontId="0" fillId="0" borderId="22" xfId="62" applyFont="1" applyFill="1" applyBorder="1" applyAlignment="1" applyProtection="1">
      <alignment horizontal="left"/>
      <protection/>
    </xf>
    <xf numFmtId="0" fontId="0" fillId="0" borderId="0" xfId="62" applyFill="1" applyProtection="1">
      <alignment/>
      <protection/>
    </xf>
    <xf numFmtId="0" fontId="0" fillId="0" borderId="24" xfId="62" applyFont="1" applyFill="1" applyBorder="1" applyAlignment="1" applyProtection="1">
      <alignment horizontal="left"/>
      <protection/>
    </xf>
    <xf numFmtId="0" fontId="0" fillId="0" borderId="25" xfId="62" applyFont="1" applyFill="1" applyBorder="1" applyAlignment="1" applyProtection="1">
      <alignment horizontal="left"/>
      <protection/>
    </xf>
    <xf numFmtId="0" fontId="0" fillId="0" borderId="17" xfId="62" applyFont="1" applyFill="1" applyBorder="1" applyAlignment="1" applyProtection="1">
      <alignment horizontal="left"/>
      <protection/>
    </xf>
    <xf numFmtId="0" fontId="0" fillId="0" borderId="0" xfId="62" applyFill="1" applyBorder="1">
      <alignment/>
      <protection/>
    </xf>
    <xf numFmtId="0" fontId="0" fillId="0" borderId="0" xfId="0" applyFill="1" applyAlignment="1">
      <alignment/>
    </xf>
    <xf numFmtId="0" fontId="0" fillId="0" borderId="0" xfId="62" applyFill="1">
      <alignment/>
      <protection/>
    </xf>
    <xf numFmtId="0" fontId="0" fillId="0" borderId="0" xfId="62" applyFont="1" applyFill="1" applyBorder="1" applyAlignment="1">
      <alignment horizontal="center"/>
      <protection/>
    </xf>
    <xf numFmtId="0" fontId="0" fillId="0" borderId="0" xfId="62" applyBorder="1">
      <alignment/>
      <protection/>
    </xf>
    <xf numFmtId="0" fontId="0" fillId="0" borderId="0" xfId="62" applyBorder="1" applyAlignment="1">
      <alignment horizontal="center"/>
      <protection/>
    </xf>
    <xf numFmtId="0" fontId="0" fillId="0" borderId="0" xfId="62" applyFont="1" applyBorder="1" applyAlignment="1">
      <alignment horizontal="center"/>
      <protection/>
    </xf>
    <xf numFmtId="179" fontId="0" fillId="0" borderId="0" xfId="62" applyNumberFormat="1" applyFill="1" applyBorder="1" applyAlignment="1">
      <alignment horizontal="center"/>
      <protection/>
    </xf>
    <xf numFmtId="0" fontId="0" fillId="0" borderId="26" xfId="62" applyFont="1" applyBorder="1" applyAlignment="1">
      <alignment horizontal="center"/>
      <protection/>
    </xf>
    <xf numFmtId="0" fontId="0" fillId="0" borderId="27" xfId="62" applyFont="1" applyBorder="1" applyAlignment="1">
      <alignment horizontal="center" wrapText="1"/>
      <protection/>
    </xf>
    <xf numFmtId="0" fontId="0" fillId="0" borderId="10" xfId="62" applyFont="1" applyFill="1" applyBorder="1" applyAlignment="1">
      <alignment horizontal="center"/>
      <protection/>
    </xf>
    <xf numFmtId="0" fontId="0" fillId="0" borderId="11" xfId="62" applyFont="1" applyFill="1" applyBorder="1" applyAlignment="1">
      <alignment horizontal="center"/>
      <protection/>
    </xf>
    <xf numFmtId="0" fontId="0" fillId="0" borderId="12" xfId="62" applyFont="1" applyFill="1" applyBorder="1" applyAlignment="1">
      <alignment horizontal="center"/>
      <protection/>
    </xf>
    <xf numFmtId="0" fontId="0" fillId="0" borderId="26" xfId="62" applyFont="1" applyFill="1" applyBorder="1" applyAlignment="1">
      <alignment horizontal="center"/>
      <protection/>
    </xf>
    <xf numFmtId="0" fontId="0" fillId="0" borderId="10" xfId="62" applyNumberFormat="1" applyFill="1" applyBorder="1" applyAlignment="1">
      <alignment horizontal="center"/>
      <protection/>
    </xf>
    <xf numFmtId="0" fontId="0" fillId="0" borderId="11" xfId="62" applyNumberFormat="1" applyFill="1" applyBorder="1" applyAlignment="1">
      <alignment horizontal="center"/>
      <protection/>
    </xf>
    <xf numFmtId="0" fontId="0" fillId="0" borderId="12" xfId="62" applyNumberFormat="1" applyFill="1" applyBorder="1" applyAlignment="1">
      <alignment horizontal="center"/>
      <protection/>
    </xf>
    <xf numFmtId="0" fontId="0" fillId="0" borderId="12" xfId="62" applyNumberFormat="1" applyFont="1" applyFill="1" applyBorder="1" applyAlignment="1" applyProtection="1">
      <alignment horizontal="center"/>
      <protection/>
    </xf>
    <xf numFmtId="0" fontId="0" fillId="0" borderId="28" xfId="62" applyNumberFormat="1" applyFont="1" applyFill="1" applyBorder="1" applyAlignment="1" applyProtection="1">
      <alignment horizontal="center"/>
      <protection/>
    </xf>
    <xf numFmtId="0" fontId="0" fillId="0" borderId="29" xfId="62" applyNumberFormat="1" applyFont="1" applyFill="1" applyBorder="1" applyAlignment="1" applyProtection="1">
      <alignment horizontal="center"/>
      <protection/>
    </xf>
    <xf numFmtId="0" fontId="0" fillId="0" borderId="30" xfId="62" applyNumberFormat="1" applyFont="1" applyFill="1" applyBorder="1" applyAlignment="1" applyProtection="1">
      <alignment horizontal="center"/>
      <protection/>
    </xf>
    <xf numFmtId="0" fontId="0" fillId="0" borderId="11" xfId="62" applyNumberFormat="1" applyFont="1" applyFill="1" applyBorder="1" applyAlignment="1" applyProtection="1">
      <alignment horizontal="center"/>
      <protection/>
    </xf>
    <xf numFmtId="0" fontId="0" fillId="0" borderId="31" xfId="62" applyNumberFormat="1" applyFont="1" applyFill="1" applyBorder="1" applyAlignment="1" applyProtection="1">
      <alignment horizontal="center"/>
      <protection/>
    </xf>
    <xf numFmtId="0" fontId="0" fillId="0" borderId="32" xfId="62" applyNumberFormat="1" applyFont="1" applyFill="1" applyBorder="1" applyAlignment="1" applyProtection="1">
      <alignment horizontal="center"/>
      <protection/>
    </xf>
    <xf numFmtId="0" fontId="0" fillId="0" borderId="33" xfId="62" applyNumberFormat="1" applyFont="1" applyFill="1" applyBorder="1" applyAlignment="1" applyProtection="1">
      <alignment horizontal="center"/>
      <protection/>
    </xf>
    <xf numFmtId="0" fontId="0" fillId="0" borderId="34" xfId="62" applyNumberFormat="1" applyFont="1" applyFill="1" applyBorder="1" applyAlignment="1" applyProtection="1">
      <alignment horizontal="center"/>
      <protection/>
    </xf>
    <xf numFmtId="0" fontId="0" fillId="0" borderId="35" xfId="62" applyNumberFormat="1" applyFont="1" applyFill="1" applyBorder="1" applyAlignment="1" applyProtection="1">
      <alignment horizontal="center"/>
      <protection/>
    </xf>
    <xf numFmtId="0" fontId="0" fillId="0" borderId="36" xfId="62" applyNumberFormat="1" applyFont="1" applyFill="1" applyBorder="1" applyAlignment="1" applyProtection="1">
      <alignment horizontal="center"/>
      <protection/>
    </xf>
    <xf numFmtId="0" fontId="0" fillId="0" borderId="37" xfId="62" applyNumberFormat="1" applyFont="1" applyFill="1" applyBorder="1" applyAlignment="1" applyProtection="1">
      <alignment horizontal="center"/>
      <protection/>
    </xf>
    <xf numFmtId="0" fontId="0" fillId="0" borderId="38" xfId="62" applyNumberFormat="1" applyFont="1" applyFill="1" applyBorder="1" applyAlignment="1" applyProtection="1">
      <alignment horizontal="center"/>
      <protection/>
    </xf>
    <xf numFmtId="0" fontId="0" fillId="0" borderId="15" xfId="62" applyNumberFormat="1" applyFont="1" applyFill="1" applyBorder="1" applyAlignment="1" applyProtection="1">
      <alignment horizontal="center"/>
      <protection/>
    </xf>
    <xf numFmtId="0" fontId="0" fillId="0" borderId="16" xfId="62" applyNumberFormat="1" applyFont="1" applyFill="1" applyBorder="1" applyAlignment="1" applyProtection="1">
      <alignment horizontal="center"/>
      <protection/>
    </xf>
    <xf numFmtId="0" fontId="0" fillId="0" borderId="18" xfId="62" applyNumberFormat="1" applyFont="1" applyFill="1" applyBorder="1" applyAlignment="1" applyProtection="1">
      <alignment horizontal="center"/>
      <protection/>
    </xf>
    <xf numFmtId="0" fontId="0" fillId="0" borderId="39" xfId="62" applyNumberFormat="1" applyFont="1" applyFill="1" applyBorder="1" applyAlignment="1">
      <alignment horizontal="center"/>
      <protection/>
    </xf>
    <xf numFmtId="0" fontId="0" fillId="0" borderId="11" xfId="62" applyNumberFormat="1" applyFont="1" applyFill="1" applyBorder="1" applyAlignment="1">
      <alignment horizontal="center"/>
      <protection/>
    </xf>
    <xf numFmtId="0" fontId="0" fillId="0" borderId="31" xfId="62" applyNumberFormat="1" applyFont="1" applyFill="1" applyBorder="1" applyAlignment="1">
      <alignment horizontal="center"/>
      <protection/>
    </xf>
    <xf numFmtId="0" fontId="0" fillId="0" borderId="10" xfId="62" applyNumberFormat="1" applyFont="1" applyFill="1" applyBorder="1" applyAlignment="1">
      <alignment horizontal="center"/>
      <protection/>
    </xf>
    <xf numFmtId="0" fontId="0" fillId="0" borderId="12" xfId="62" applyNumberFormat="1" applyFont="1" applyFill="1" applyBorder="1" applyAlignment="1">
      <alignment horizontal="center"/>
      <protection/>
    </xf>
    <xf numFmtId="0" fontId="0" fillId="0" borderId="26" xfId="62" applyNumberFormat="1" applyFont="1" applyFill="1" applyBorder="1" applyAlignment="1">
      <alignment horizontal="center"/>
      <protection/>
    </xf>
    <xf numFmtId="0" fontId="0" fillId="0" borderId="40" xfId="62" applyNumberFormat="1" applyFont="1" applyFill="1" applyBorder="1" applyAlignment="1">
      <alignment horizontal="center"/>
      <protection/>
    </xf>
    <xf numFmtId="0" fontId="0" fillId="0" borderId="41" xfId="62" applyNumberFormat="1" applyFont="1" applyFill="1" applyBorder="1" applyAlignment="1">
      <alignment horizontal="center"/>
      <protection/>
    </xf>
    <xf numFmtId="0" fontId="0" fillId="0" borderId="42" xfId="62" applyNumberFormat="1" applyFont="1" applyFill="1" applyBorder="1" applyAlignment="1">
      <alignment horizontal="center"/>
      <protection/>
    </xf>
    <xf numFmtId="0" fontId="0" fillId="0" borderId="43" xfId="62" applyNumberFormat="1" applyFont="1" applyFill="1" applyBorder="1" applyAlignment="1">
      <alignment horizontal="center"/>
      <protection/>
    </xf>
    <xf numFmtId="0" fontId="0" fillId="0" borderId="44" xfId="62" applyNumberFormat="1" applyFont="1" applyFill="1" applyBorder="1" applyAlignment="1">
      <alignment horizontal="center"/>
      <protection/>
    </xf>
    <xf numFmtId="0" fontId="0" fillId="0" borderId="45" xfId="62" applyNumberFormat="1" applyFont="1" applyFill="1" applyBorder="1" applyAlignment="1">
      <alignment horizontal="center"/>
      <protection/>
    </xf>
    <xf numFmtId="220" fontId="0" fillId="0" borderId="11" xfId="62" applyNumberFormat="1" applyFont="1" applyFill="1" applyBorder="1" applyAlignment="1" applyProtection="1">
      <alignment horizontal="center"/>
      <protection/>
    </xf>
    <xf numFmtId="220" fontId="0" fillId="0" borderId="12" xfId="62" applyNumberFormat="1" applyFont="1" applyFill="1" applyBorder="1" applyAlignment="1" applyProtection="1">
      <alignment horizontal="center"/>
      <protection/>
    </xf>
    <xf numFmtId="220" fontId="0" fillId="0" borderId="31" xfId="62" applyNumberFormat="1" applyFont="1" applyFill="1" applyBorder="1" applyAlignment="1" applyProtection="1">
      <alignment horizontal="center"/>
      <protection/>
    </xf>
    <xf numFmtId="220" fontId="0" fillId="0" borderId="32" xfId="62" applyNumberFormat="1" applyFont="1" applyFill="1" applyBorder="1" applyAlignment="1" applyProtection="1">
      <alignment horizontal="center"/>
      <protection/>
    </xf>
    <xf numFmtId="220" fontId="0" fillId="0" borderId="28" xfId="62" applyNumberFormat="1" applyFont="1" applyFill="1" applyBorder="1" applyAlignment="1" applyProtection="1">
      <alignment horizontal="center"/>
      <protection/>
    </xf>
    <xf numFmtId="220" fontId="0" fillId="0" borderId="33" xfId="62" applyNumberFormat="1" applyFont="1" applyFill="1" applyBorder="1" applyAlignment="1" applyProtection="1">
      <alignment horizontal="center"/>
      <protection/>
    </xf>
    <xf numFmtId="220" fontId="0" fillId="0" borderId="34" xfId="62" applyNumberFormat="1" applyFont="1" applyFill="1" applyBorder="1" applyAlignment="1" applyProtection="1">
      <alignment horizontal="center"/>
      <protection/>
    </xf>
    <xf numFmtId="220" fontId="0" fillId="0" borderId="36" xfId="62" applyNumberFormat="1" applyFont="1" applyFill="1" applyBorder="1" applyAlignment="1" applyProtection="1">
      <alignment horizontal="center"/>
      <protection/>
    </xf>
    <xf numFmtId="220" fontId="0" fillId="0" borderId="35" xfId="62" applyNumberFormat="1" applyFont="1" applyFill="1" applyBorder="1" applyAlignment="1" applyProtection="1">
      <alignment horizontal="center"/>
      <protection/>
    </xf>
    <xf numFmtId="220" fontId="0" fillId="0" borderId="37" xfId="62" applyNumberFormat="1" applyFont="1" applyFill="1" applyBorder="1" applyAlignment="1" applyProtection="1">
      <alignment horizontal="center"/>
      <protection/>
    </xf>
    <xf numFmtId="220" fontId="0" fillId="0" borderId="30" xfId="62" applyNumberFormat="1" applyFont="1" applyFill="1" applyBorder="1" applyAlignment="1" applyProtection="1">
      <alignment horizontal="center"/>
      <protection/>
    </xf>
    <xf numFmtId="220" fontId="0" fillId="0" borderId="38" xfId="62" applyNumberFormat="1" applyFont="1" applyFill="1" applyBorder="1" applyAlignment="1" applyProtection="1">
      <alignment horizontal="center"/>
      <protection/>
    </xf>
    <xf numFmtId="220" fontId="0" fillId="0" borderId="15" xfId="62" applyNumberFormat="1" applyFont="1" applyFill="1" applyBorder="1" applyAlignment="1" applyProtection="1">
      <alignment horizontal="center"/>
      <protection/>
    </xf>
    <xf numFmtId="220" fontId="0" fillId="0" borderId="18" xfId="62" applyNumberFormat="1" applyFont="1" applyFill="1" applyBorder="1" applyAlignment="1" applyProtection="1">
      <alignment horizontal="center"/>
      <protection/>
    </xf>
    <xf numFmtId="220" fontId="0" fillId="0" borderId="16" xfId="62" applyNumberFormat="1" applyFont="1" applyFill="1" applyBorder="1" applyAlignment="1" applyProtection="1">
      <alignment horizontal="center"/>
      <protection/>
    </xf>
    <xf numFmtId="189" fontId="0" fillId="0" borderId="11" xfId="62" applyNumberFormat="1" applyFont="1" applyFill="1" applyBorder="1" applyAlignment="1" applyProtection="1">
      <alignment horizontal="center"/>
      <protection/>
    </xf>
    <xf numFmtId="189" fontId="0" fillId="0" borderId="12" xfId="62" applyNumberFormat="1" applyFont="1" applyFill="1" applyBorder="1" applyAlignment="1" applyProtection="1">
      <alignment horizontal="center"/>
      <protection/>
    </xf>
    <xf numFmtId="189" fontId="0" fillId="0" borderId="32" xfId="62" applyNumberFormat="1" applyFont="1" applyFill="1" applyBorder="1" applyAlignment="1" applyProtection="1">
      <alignment horizontal="center"/>
      <protection/>
    </xf>
    <xf numFmtId="189" fontId="0" fillId="0" borderId="28" xfId="62" applyNumberFormat="1" applyFont="1" applyFill="1" applyBorder="1" applyAlignment="1" applyProtection="1">
      <alignment horizontal="center"/>
      <protection/>
    </xf>
    <xf numFmtId="189" fontId="0" fillId="0" borderId="34" xfId="62" applyNumberFormat="1" applyFont="1" applyFill="1" applyBorder="1" applyAlignment="1" applyProtection="1">
      <alignment horizontal="center"/>
      <protection/>
    </xf>
    <xf numFmtId="189" fontId="0" fillId="0" borderId="36" xfId="62" applyNumberFormat="1" applyFont="1" applyFill="1" applyBorder="1" applyAlignment="1" applyProtection="1">
      <alignment horizontal="center"/>
      <protection/>
    </xf>
    <xf numFmtId="189" fontId="0" fillId="0" borderId="37" xfId="62" applyNumberFormat="1" applyFont="1" applyFill="1" applyBorder="1" applyAlignment="1" applyProtection="1">
      <alignment horizontal="center"/>
      <protection/>
    </xf>
    <xf numFmtId="189" fontId="0" fillId="0" borderId="30" xfId="62" applyNumberFormat="1" applyFont="1" applyFill="1" applyBorder="1" applyAlignment="1" applyProtection="1">
      <alignment horizontal="center"/>
      <protection/>
    </xf>
    <xf numFmtId="189" fontId="0" fillId="0" borderId="15" xfId="62" applyNumberFormat="1" applyFont="1" applyFill="1" applyBorder="1" applyAlignment="1" applyProtection="1">
      <alignment horizontal="center"/>
      <protection/>
    </xf>
    <xf numFmtId="189" fontId="0" fillId="0" borderId="18" xfId="62" applyNumberFormat="1" applyFont="1" applyFill="1" applyBorder="1" applyAlignment="1" applyProtection="1">
      <alignment horizontal="center"/>
      <protection/>
    </xf>
    <xf numFmtId="0" fontId="7" fillId="0" borderId="0" xfId="62" applyFont="1" applyFill="1">
      <alignment/>
      <protection/>
    </xf>
    <xf numFmtId="0" fontId="0" fillId="0" borderId="46" xfId="62" applyFont="1" applyFill="1" applyBorder="1" applyAlignment="1" applyProtection="1">
      <alignment/>
      <protection locked="0"/>
    </xf>
    <xf numFmtId="0" fontId="0" fillId="0" borderId="47" xfId="62" applyFont="1" applyFill="1" applyBorder="1" applyAlignment="1" applyProtection="1">
      <alignment/>
      <protection/>
    </xf>
    <xf numFmtId="0" fontId="0" fillId="0" borderId="47" xfId="62" applyFill="1" applyBorder="1" applyAlignment="1">
      <alignment horizontal="center"/>
      <protection/>
    </xf>
    <xf numFmtId="0" fontId="0" fillId="0" borderId="48" xfId="62" applyFill="1" applyBorder="1">
      <alignment/>
      <protection/>
    </xf>
    <xf numFmtId="0" fontId="0" fillId="0" borderId="49" xfId="62" applyFont="1" applyFill="1" applyBorder="1" applyAlignment="1" applyProtection="1">
      <alignment/>
      <protection locked="0"/>
    </xf>
    <xf numFmtId="0" fontId="0" fillId="0" borderId="50" xfId="62" applyFont="1" applyFill="1" applyBorder="1" applyAlignment="1" applyProtection="1">
      <alignment/>
      <protection/>
    </xf>
    <xf numFmtId="0" fontId="0" fillId="0" borderId="19" xfId="62" applyFont="1" applyFill="1" applyBorder="1" applyAlignment="1" applyProtection="1">
      <alignment/>
      <protection/>
    </xf>
    <xf numFmtId="0" fontId="0" fillId="0" borderId="19" xfId="62" applyFill="1" applyBorder="1" applyAlignment="1">
      <alignment horizontal="center"/>
      <protection/>
    </xf>
    <xf numFmtId="0" fontId="0" fillId="0" borderId="51" xfId="62" applyFill="1" applyBorder="1">
      <alignment/>
      <protection/>
    </xf>
    <xf numFmtId="0" fontId="0" fillId="0" borderId="0" xfId="62" applyFont="1" applyFill="1">
      <alignment/>
      <protection/>
    </xf>
    <xf numFmtId="0" fontId="0" fillId="0" borderId="0" xfId="62" applyFill="1" applyAlignment="1">
      <alignment horizontal="center"/>
      <protection/>
    </xf>
    <xf numFmtId="0" fontId="0" fillId="0" borderId="20" xfId="62" applyFont="1" applyFill="1" applyBorder="1" applyAlignment="1">
      <alignment horizontal="center" wrapText="1"/>
      <protection/>
    </xf>
    <xf numFmtId="0" fontId="0" fillId="0" borderId="15" xfId="62" applyFont="1" applyFill="1" applyBorder="1" applyAlignment="1">
      <alignment horizontal="center" wrapText="1"/>
      <protection/>
    </xf>
    <xf numFmtId="0" fontId="0" fillId="0" borderId="18" xfId="62" applyFont="1" applyFill="1" applyBorder="1" applyAlignment="1">
      <alignment horizontal="center" wrapText="1"/>
      <protection/>
    </xf>
    <xf numFmtId="0" fontId="0" fillId="0" borderId="27" xfId="62" applyFont="1" applyFill="1" applyBorder="1" applyAlignment="1">
      <alignment horizontal="center" wrapText="1"/>
      <protection/>
    </xf>
    <xf numFmtId="0" fontId="0" fillId="0" borderId="52" xfId="0" applyFill="1" applyBorder="1" applyAlignment="1">
      <alignment horizontal="center" vertical="center"/>
    </xf>
    <xf numFmtId="178" fontId="0" fillId="0" borderId="45" xfId="0" applyNumberFormat="1" applyFont="1" applyFill="1" applyBorder="1" applyAlignment="1" applyProtection="1">
      <alignment horizontal="right" vertical="center"/>
      <protection locked="0"/>
    </xf>
    <xf numFmtId="178" fontId="0" fillId="0" borderId="52" xfId="0" applyNumberFormat="1" applyFont="1" applyFill="1" applyBorder="1" applyAlignment="1" applyProtection="1">
      <alignment horizontal="right" vertical="center"/>
      <protection locked="0"/>
    </xf>
    <xf numFmtId="189" fontId="0" fillId="0" borderId="39" xfId="62" applyNumberFormat="1" applyFill="1" applyBorder="1" applyProtection="1">
      <alignment/>
      <protection locked="0"/>
    </xf>
    <xf numFmtId="189" fontId="0" fillId="0" borderId="11" xfId="62" applyNumberFormat="1" applyFill="1" applyBorder="1" applyAlignment="1" applyProtection="1">
      <alignment horizontal="center"/>
      <protection locked="0"/>
    </xf>
    <xf numFmtId="189" fontId="0" fillId="0" borderId="10" xfId="62" applyNumberFormat="1" applyFont="1" applyFill="1" applyBorder="1" applyProtection="1">
      <alignment/>
      <protection locked="0"/>
    </xf>
    <xf numFmtId="220" fontId="0" fillId="0" borderId="11" xfId="62" applyNumberFormat="1" applyFill="1" applyBorder="1" applyAlignment="1" applyProtection="1">
      <alignment horizontal="center"/>
      <protection locked="0"/>
    </xf>
    <xf numFmtId="208" fontId="0" fillId="0" borderId="11" xfId="62" applyNumberFormat="1" applyFill="1" applyBorder="1" applyProtection="1">
      <alignment/>
      <protection locked="0"/>
    </xf>
    <xf numFmtId="208" fontId="0" fillId="0" borderId="31" xfId="62" applyNumberFormat="1" applyFill="1" applyBorder="1" applyProtection="1">
      <alignment/>
      <protection locked="0"/>
    </xf>
    <xf numFmtId="208" fontId="0" fillId="0" borderId="10" xfId="62" applyNumberFormat="1" applyFont="1" applyFill="1" applyBorder="1" applyProtection="1">
      <alignment/>
      <protection locked="0"/>
    </xf>
    <xf numFmtId="220" fontId="0" fillId="0" borderId="11" xfId="62" applyNumberFormat="1" applyFill="1" applyBorder="1" applyProtection="1">
      <alignment/>
      <protection locked="0"/>
    </xf>
    <xf numFmtId="178" fontId="0" fillId="0" borderId="33" xfId="0" applyNumberFormat="1" applyFont="1" applyFill="1" applyBorder="1" applyAlignment="1" applyProtection="1">
      <alignment horizontal="right" vertical="center"/>
      <protection locked="0"/>
    </xf>
    <xf numFmtId="0" fontId="0" fillId="0" borderId="32" xfId="0" applyFill="1" applyBorder="1" applyAlignment="1">
      <alignment horizontal="center" vertical="center"/>
    </xf>
    <xf numFmtId="178" fontId="0" fillId="0" borderId="32" xfId="0" applyNumberFormat="1" applyFont="1" applyFill="1" applyBorder="1" applyAlignment="1" applyProtection="1">
      <alignment horizontal="right" vertical="center"/>
      <protection locked="0"/>
    </xf>
    <xf numFmtId="189" fontId="0" fillId="0" borderId="53" xfId="62" applyNumberFormat="1" applyFill="1" applyBorder="1" applyProtection="1">
      <alignment/>
      <protection locked="0"/>
    </xf>
    <xf numFmtId="189" fontId="0" fillId="0" borderId="32" xfId="62" applyNumberFormat="1" applyFill="1" applyBorder="1" applyAlignment="1" applyProtection="1">
      <alignment horizontal="center"/>
      <protection locked="0"/>
    </xf>
    <xf numFmtId="208" fontId="0" fillId="0" borderId="54" xfId="62" applyNumberFormat="1" applyFill="1" applyBorder="1" applyProtection="1">
      <alignment/>
      <protection locked="0"/>
    </xf>
    <xf numFmtId="220" fontId="0" fillId="0" borderId="32" xfId="62" applyNumberFormat="1" applyFill="1" applyBorder="1" applyAlignment="1" applyProtection="1">
      <alignment horizontal="center"/>
      <protection locked="0"/>
    </xf>
    <xf numFmtId="208" fontId="0" fillId="0" borderId="32" xfId="62" applyNumberFormat="1" applyFill="1" applyBorder="1" applyProtection="1">
      <alignment/>
      <protection locked="0"/>
    </xf>
    <xf numFmtId="208" fontId="0" fillId="0" borderId="33" xfId="62" applyNumberFormat="1" applyFill="1" applyBorder="1" applyProtection="1">
      <alignment/>
      <protection locked="0"/>
    </xf>
    <xf numFmtId="220" fontId="0" fillId="0" borderId="32" xfId="62" applyNumberFormat="1" applyFill="1" applyBorder="1" applyProtection="1">
      <alignment/>
      <protection locked="0"/>
    </xf>
    <xf numFmtId="0" fontId="0" fillId="0" borderId="54" xfId="62" applyNumberFormat="1" applyFont="1" applyFill="1" applyBorder="1" applyAlignment="1">
      <alignment horizontal="center"/>
      <protection/>
    </xf>
    <xf numFmtId="0" fontId="0" fillId="0" borderId="32" xfId="62" applyNumberFormat="1" applyFont="1" applyFill="1" applyBorder="1" applyAlignment="1">
      <alignment horizontal="center"/>
      <protection/>
    </xf>
    <xf numFmtId="0" fontId="0" fillId="0" borderId="28" xfId="62" applyNumberFormat="1" applyFont="1" applyFill="1" applyBorder="1" applyAlignment="1">
      <alignment horizontal="center"/>
      <protection/>
    </xf>
    <xf numFmtId="178" fontId="0" fillId="0" borderId="32" xfId="0" applyNumberFormat="1" applyFill="1" applyBorder="1" applyAlignment="1" applyProtection="1">
      <alignment horizontal="right" vertical="center"/>
      <protection locked="0"/>
    </xf>
    <xf numFmtId="178" fontId="0" fillId="0" borderId="32" xfId="0" applyNumberFormat="1" applyFill="1" applyBorder="1" applyAlignment="1" applyProtection="1">
      <alignment horizontal="center" vertical="center"/>
      <protection locked="0"/>
    </xf>
    <xf numFmtId="220" fontId="0" fillId="0" borderId="32" xfId="62" applyNumberFormat="1" applyFont="1" applyFill="1" applyBorder="1" applyAlignment="1" applyProtection="1">
      <alignment horizontal="center"/>
      <protection locked="0"/>
    </xf>
    <xf numFmtId="208" fontId="0" fillId="0" borderId="32" xfId="62" applyNumberFormat="1" applyFont="1" applyFill="1" applyBorder="1" applyProtection="1">
      <alignment/>
      <protection locked="0"/>
    </xf>
    <xf numFmtId="208" fontId="0" fillId="0" borderId="28" xfId="62" applyNumberFormat="1" applyFont="1" applyFill="1" applyBorder="1" applyProtection="1">
      <alignment/>
      <protection locked="0"/>
    </xf>
    <xf numFmtId="220" fontId="0" fillId="0" borderId="32" xfId="62" applyNumberFormat="1" applyFont="1" applyFill="1" applyBorder="1" applyProtection="1">
      <alignment/>
      <protection locked="0"/>
    </xf>
    <xf numFmtId="0" fontId="0" fillId="0" borderId="54" xfId="62" applyNumberFormat="1" applyFill="1" applyBorder="1" applyAlignment="1">
      <alignment horizontal="center"/>
      <protection/>
    </xf>
    <xf numFmtId="0" fontId="0" fillId="0" borderId="32" xfId="62" applyNumberFormat="1" applyFill="1" applyBorder="1" applyAlignment="1">
      <alignment horizontal="center"/>
      <protection/>
    </xf>
    <xf numFmtId="0" fontId="0" fillId="0" borderId="28" xfId="62" applyNumberFormat="1" applyFill="1" applyBorder="1" applyAlignment="1">
      <alignment horizontal="center"/>
      <protection/>
    </xf>
    <xf numFmtId="220" fontId="0" fillId="0" borderId="32" xfId="62" applyNumberFormat="1" applyFont="1" applyFill="1" applyBorder="1" applyProtection="1">
      <alignment/>
      <protection locked="0"/>
    </xf>
    <xf numFmtId="178" fontId="0" fillId="0" borderId="54" xfId="62" applyNumberFormat="1" applyFill="1" applyBorder="1" applyAlignment="1">
      <alignment horizontal="center"/>
      <protection/>
    </xf>
    <xf numFmtId="178" fontId="0" fillId="0" borderId="53" xfId="0" applyNumberFormat="1" applyFont="1" applyFill="1" applyBorder="1" applyAlignment="1" applyProtection="1">
      <alignment horizontal="right" vertical="center"/>
      <protection locked="0"/>
    </xf>
    <xf numFmtId="220" fontId="0" fillId="0" borderId="32" xfId="62" applyNumberFormat="1" applyFont="1" applyFill="1" applyBorder="1" applyAlignment="1" applyProtection="1">
      <alignment horizontal="center"/>
      <protection locked="0"/>
    </xf>
    <xf numFmtId="0" fontId="0" fillId="0" borderId="55" xfId="62" applyNumberFormat="1" applyFont="1" applyFill="1" applyBorder="1" applyAlignment="1">
      <alignment horizontal="center"/>
      <protection/>
    </xf>
    <xf numFmtId="189" fontId="0" fillId="0" borderId="32" xfId="62" applyNumberFormat="1" applyFont="1" applyFill="1" applyBorder="1" applyAlignment="1" applyProtection="1">
      <alignment horizontal="center"/>
      <protection locked="0"/>
    </xf>
    <xf numFmtId="189" fontId="0" fillId="0" borderId="54" xfId="62" applyNumberFormat="1" applyFill="1" applyBorder="1" applyProtection="1">
      <alignment/>
      <protection locked="0"/>
    </xf>
    <xf numFmtId="0" fontId="0" fillId="0" borderId="15" xfId="0" applyFill="1" applyBorder="1" applyAlignment="1">
      <alignment horizontal="center" vertical="center"/>
    </xf>
    <xf numFmtId="178" fontId="0" fillId="0" borderId="14" xfId="0" applyNumberFormat="1" applyFont="1" applyFill="1" applyBorder="1" applyAlignment="1" applyProtection="1">
      <alignment horizontal="right" vertical="center"/>
      <protection locked="0"/>
    </xf>
    <xf numFmtId="178" fontId="0" fillId="0" borderId="15" xfId="0" applyNumberFormat="1" applyFont="1" applyFill="1" applyBorder="1" applyAlignment="1" applyProtection="1">
      <alignment horizontal="right" vertical="center"/>
      <protection locked="0"/>
    </xf>
    <xf numFmtId="189" fontId="0" fillId="0" borderId="15" xfId="62" applyNumberFormat="1" applyFill="1" applyBorder="1" applyAlignment="1" applyProtection="1">
      <alignment horizontal="center"/>
      <protection locked="0"/>
    </xf>
    <xf numFmtId="189" fontId="0" fillId="0" borderId="20" xfId="62" applyNumberFormat="1" applyFill="1" applyBorder="1" applyProtection="1">
      <alignment/>
      <protection locked="0"/>
    </xf>
    <xf numFmtId="220" fontId="0" fillId="0" borderId="15" xfId="62" applyNumberFormat="1" applyFill="1" applyBorder="1" applyAlignment="1" applyProtection="1">
      <alignment horizontal="center"/>
      <protection locked="0"/>
    </xf>
    <xf numFmtId="208" fontId="0" fillId="0" borderId="15" xfId="62" applyNumberFormat="1" applyFill="1" applyBorder="1" applyProtection="1">
      <alignment/>
      <protection locked="0"/>
    </xf>
    <xf numFmtId="208" fontId="0" fillId="0" borderId="16" xfId="62" applyNumberFormat="1" applyFill="1" applyBorder="1" applyProtection="1">
      <alignment/>
      <protection locked="0"/>
    </xf>
    <xf numFmtId="220" fontId="0" fillId="0" borderId="15" xfId="62" applyNumberFormat="1" applyFill="1" applyBorder="1" applyProtection="1">
      <alignment/>
      <protection locked="0"/>
    </xf>
    <xf numFmtId="0" fontId="0" fillId="0" borderId="20" xfId="62" applyNumberFormat="1" applyFill="1" applyBorder="1" applyAlignment="1">
      <alignment horizontal="center"/>
      <protection/>
    </xf>
    <xf numFmtId="0" fontId="0" fillId="0" borderId="15" xfId="62" applyNumberFormat="1" applyFill="1" applyBorder="1" applyAlignment="1">
      <alignment horizontal="center"/>
      <protection/>
    </xf>
    <xf numFmtId="0" fontId="0" fillId="0" borderId="18" xfId="62" applyNumberFormat="1" applyFill="1" applyBorder="1" applyAlignment="1">
      <alignment horizontal="center"/>
      <protection/>
    </xf>
    <xf numFmtId="0" fontId="0" fillId="0" borderId="56" xfId="62" applyNumberFormat="1" applyFont="1" applyFill="1" applyBorder="1" applyAlignment="1">
      <alignment horizontal="center"/>
      <protection/>
    </xf>
    <xf numFmtId="208" fontId="0" fillId="0" borderId="10" xfId="62" applyNumberFormat="1" applyFill="1" applyBorder="1" applyProtection="1">
      <alignment/>
      <protection locked="0"/>
    </xf>
    <xf numFmtId="178" fontId="0" fillId="0" borderId="33" xfId="0" applyNumberFormat="1" applyFill="1" applyBorder="1" applyAlignment="1" applyProtection="1">
      <alignment horizontal="right" vertical="center"/>
      <protection locked="0"/>
    </xf>
    <xf numFmtId="221" fontId="0" fillId="0" borderId="54" xfId="62" applyNumberFormat="1" applyFill="1" applyBorder="1" applyProtection="1">
      <alignment/>
      <protection locked="0"/>
    </xf>
    <xf numFmtId="189" fontId="0" fillId="0" borderId="15" xfId="62" applyNumberFormat="1" applyFont="1" applyFill="1" applyBorder="1" applyAlignment="1" applyProtection="1">
      <alignment horizontal="center"/>
      <protection locked="0"/>
    </xf>
    <xf numFmtId="208" fontId="0" fillId="0" borderId="20" xfId="62" applyNumberFormat="1" applyFill="1" applyBorder="1" applyProtection="1">
      <alignment/>
      <protection locked="0"/>
    </xf>
    <xf numFmtId="0" fontId="0" fillId="0" borderId="57" xfId="62" applyNumberFormat="1" applyFont="1" applyFill="1" applyBorder="1" applyAlignment="1">
      <alignment horizontal="center"/>
      <protection/>
    </xf>
    <xf numFmtId="0" fontId="0" fillId="0" borderId="58" xfId="62" applyNumberFormat="1" applyFill="1" applyBorder="1" applyAlignment="1">
      <alignment horizontal="center"/>
      <protection/>
    </xf>
    <xf numFmtId="0" fontId="0" fillId="0" borderId="52" xfId="62" applyNumberFormat="1" applyFill="1" applyBorder="1" applyAlignment="1">
      <alignment horizontal="center"/>
      <protection/>
    </xf>
    <xf numFmtId="0" fontId="0" fillId="0" borderId="59" xfId="62" applyNumberFormat="1" applyFill="1" applyBorder="1" applyAlignment="1">
      <alignment horizontal="center"/>
      <protection/>
    </xf>
    <xf numFmtId="189" fontId="0" fillId="0" borderId="52" xfId="62" applyNumberFormat="1" applyFill="1" applyBorder="1" applyAlignment="1" applyProtection="1">
      <alignment horizontal="center"/>
      <protection locked="0"/>
    </xf>
    <xf numFmtId="189" fontId="0" fillId="0" borderId="58" xfId="62" applyNumberFormat="1" applyFill="1" applyBorder="1" applyProtection="1">
      <alignment/>
      <protection locked="0"/>
    </xf>
    <xf numFmtId="220" fontId="0" fillId="0" borderId="52" xfId="62" applyNumberFormat="1" applyFill="1" applyBorder="1" applyAlignment="1" applyProtection="1">
      <alignment horizontal="center"/>
      <protection locked="0"/>
    </xf>
    <xf numFmtId="208" fontId="0" fillId="0" borderId="52" xfId="62" applyNumberFormat="1" applyFill="1" applyBorder="1" applyProtection="1">
      <alignment/>
      <protection locked="0"/>
    </xf>
    <xf numFmtId="208" fontId="0" fillId="0" borderId="60" xfId="62" applyNumberFormat="1" applyFill="1" applyBorder="1" applyProtection="1">
      <alignment/>
      <protection locked="0"/>
    </xf>
    <xf numFmtId="208" fontId="0" fillId="0" borderId="58" xfId="62" applyNumberFormat="1" applyFill="1" applyBorder="1" applyProtection="1">
      <alignment/>
      <protection locked="0"/>
    </xf>
    <xf numFmtId="220" fontId="0" fillId="0" borderId="52" xfId="62" applyNumberFormat="1" applyFill="1" applyBorder="1" applyProtection="1">
      <alignment/>
      <protection locked="0"/>
    </xf>
    <xf numFmtId="209" fontId="0" fillId="0" borderId="54" xfId="62" applyNumberFormat="1" applyFill="1" applyBorder="1" applyProtection="1">
      <alignment/>
      <protection locked="0"/>
    </xf>
    <xf numFmtId="0" fontId="0" fillId="0" borderId="29" xfId="62" applyNumberFormat="1" applyFont="1" applyFill="1" applyBorder="1" applyAlignment="1">
      <alignment horizontal="center"/>
      <protection/>
    </xf>
    <xf numFmtId="178" fontId="0" fillId="0" borderId="16" xfId="0" applyNumberFormat="1" applyFont="1" applyFill="1" applyBorder="1" applyAlignment="1" applyProtection="1">
      <alignment horizontal="right" vertical="center"/>
      <protection locked="0"/>
    </xf>
    <xf numFmtId="0" fontId="0" fillId="0" borderId="43" xfId="62" applyNumberFormat="1" applyFill="1" applyBorder="1" applyAlignment="1">
      <alignment horizontal="center"/>
      <protection/>
    </xf>
    <xf numFmtId="0" fontId="0" fillId="0" borderId="41" xfId="62" applyNumberFormat="1" applyFill="1" applyBorder="1" applyAlignment="1">
      <alignment horizontal="center"/>
      <protection/>
    </xf>
    <xf numFmtId="0" fontId="0" fillId="0" borderId="44" xfId="62" applyNumberFormat="1" applyFill="1" applyBorder="1" applyAlignment="1">
      <alignment horizontal="center"/>
      <protection/>
    </xf>
    <xf numFmtId="189" fontId="0" fillId="0" borderId="10" xfId="62" applyNumberFormat="1" applyFill="1" applyBorder="1" applyProtection="1">
      <alignment/>
      <protection locked="0"/>
    </xf>
    <xf numFmtId="0" fontId="0" fillId="0" borderId="58" xfId="62" applyNumberFormat="1" applyFont="1" applyFill="1" applyBorder="1" applyAlignment="1">
      <alignment horizontal="center"/>
      <protection/>
    </xf>
    <xf numFmtId="0" fontId="0" fillId="0" borderId="52" xfId="62" applyNumberFormat="1" applyFont="1" applyFill="1" applyBorder="1" applyAlignment="1">
      <alignment horizontal="center"/>
      <protection/>
    </xf>
    <xf numFmtId="0" fontId="0" fillId="0" borderId="59" xfId="62" applyNumberFormat="1" applyFont="1" applyFill="1" applyBorder="1" applyAlignment="1">
      <alignment horizontal="center"/>
      <protection/>
    </xf>
    <xf numFmtId="189" fontId="0" fillId="0" borderId="53" xfId="62" applyNumberFormat="1" applyFont="1" applyFill="1" applyBorder="1" applyProtection="1">
      <alignment/>
      <protection locked="0"/>
    </xf>
    <xf numFmtId="208" fontId="0" fillId="0" borderId="54" xfId="62" applyNumberFormat="1" applyFill="1" applyBorder="1" applyProtection="1">
      <alignment/>
      <protection/>
    </xf>
    <xf numFmtId="189" fontId="0" fillId="0" borderId="53" xfId="62" applyNumberFormat="1" applyFill="1" applyBorder="1" applyProtection="1">
      <alignment/>
      <protection/>
    </xf>
    <xf numFmtId="189" fontId="0" fillId="0" borderId="54" xfId="62" applyNumberFormat="1" applyFill="1" applyBorder="1" applyProtection="1">
      <alignment/>
      <protection/>
    </xf>
    <xf numFmtId="209" fontId="0" fillId="0" borderId="61" xfId="62" applyNumberFormat="1" applyFill="1" applyBorder="1" applyProtection="1">
      <alignment/>
      <protection/>
    </xf>
    <xf numFmtId="189" fontId="0" fillId="0" borderId="62" xfId="62" applyNumberFormat="1" applyFill="1" applyBorder="1" applyProtection="1">
      <alignment/>
      <protection/>
    </xf>
    <xf numFmtId="189" fontId="0" fillId="0" borderId="61" xfId="62" applyNumberFormat="1" applyFill="1" applyBorder="1" applyProtection="1">
      <alignment/>
      <protection/>
    </xf>
    <xf numFmtId="0" fontId="0" fillId="0" borderId="61" xfId="62" applyNumberFormat="1" applyFont="1" applyFill="1" applyBorder="1" applyAlignment="1">
      <alignment horizontal="center"/>
      <protection/>
    </xf>
    <xf numFmtId="0" fontId="0" fillId="0" borderId="34" xfId="62" applyNumberFormat="1" applyFont="1" applyFill="1" applyBorder="1" applyAlignment="1">
      <alignment horizontal="center"/>
      <protection/>
    </xf>
    <xf numFmtId="0" fontId="0" fillId="0" borderId="36" xfId="62" applyNumberFormat="1" applyFont="1" applyFill="1" applyBorder="1" applyAlignment="1">
      <alignment horizontal="center"/>
      <protection/>
    </xf>
    <xf numFmtId="189" fontId="0" fillId="0" borderId="63" xfId="62" applyNumberFormat="1" applyFill="1" applyBorder="1" applyProtection="1">
      <alignment/>
      <protection/>
    </xf>
    <xf numFmtId="189" fontId="0" fillId="0" borderId="64" xfId="62" applyNumberFormat="1" applyFill="1" applyBorder="1" applyProtection="1">
      <alignment/>
      <protection/>
    </xf>
    <xf numFmtId="208" fontId="0" fillId="0" borderId="63" xfId="62" applyNumberFormat="1" applyFill="1" applyBorder="1" applyProtection="1">
      <alignment/>
      <protection/>
    </xf>
    <xf numFmtId="0" fontId="0" fillId="0" borderId="64" xfId="62" applyNumberFormat="1" applyFont="1" applyFill="1" applyBorder="1" applyAlignment="1">
      <alignment horizontal="center"/>
      <protection/>
    </xf>
    <xf numFmtId="0" fontId="0" fillId="0" borderId="37" xfId="62" applyNumberFormat="1" applyFont="1" applyFill="1" applyBorder="1" applyAlignment="1">
      <alignment horizontal="center"/>
      <protection/>
    </xf>
    <xf numFmtId="0" fontId="0" fillId="0" borderId="30" xfId="62" applyNumberFormat="1" applyFont="1" applyFill="1" applyBorder="1" applyAlignment="1">
      <alignment horizontal="center"/>
      <protection/>
    </xf>
    <xf numFmtId="209" fontId="0" fillId="0" borderId="20" xfId="62" applyNumberFormat="1" applyFont="1" applyFill="1" applyBorder="1" applyProtection="1">
      <alignment/>
      <protection/>
    </xf>
    <xf numFmtId="209" fontId="0" fillId="0" borderId="14" xfId="62" applyNumberFormat="1" applyFill="1" applyBorder="1" applyProtection="1">
      <alignment/>
      <protection/>
    </xf>
    <xf numFmtId="209" fontId="0" fillId="0" borderId="20" xfId="62" applyNumberFormat="1" applyFill="1" applyBorder="1" applyProtection="1">
      <alignment/>
      <protection/>
    </xf>
    <xf numFmtId="0" fontId="0" fillId="0" borderId="14" xfId="62" applyNumberFormat="1" applyFont="1" applyFill="1" applyBorder="1" applyAlignment="1">
      <alignment horizontal="center"/>
      <protection/>
    </xf>
    <xf numFmtId="0" fontId="0" fillId="0" borderId="15" xfId="62" applyNumberFormat="1" applyFont="1" applyFill="1" applyBorder="1" applyAlignment="1">
      <alignment horizontal="center"/>
      <protection/>
    </xf>
    <xf numFmtId="0" fontId="0" fillId="0" borderId="18" xfId="62" applyNumberFormat="1" applyFont="1" applyFill="1" applyBorder="1" applyAlignment="1">
      <alignment horizontal="center"/>
      <protection/>
    </xf>
    <xf numFmtId="178" fontId="0" fillId="0" borderId="65" xfId="62" applyNumberFormat="1" applyFill="1" applyBorder="1" applyAlignment="1">
      <alignment horizontal="center"/>
      <protection/>
    </xf>
    <xf numFmtId="0" fontId="0" fillId="0" borderId="65" xfId="62" applyNumberFormat="1" applyFill="1" applyBorder="1" applyAlignment="1">
      <alignment horizontal="center"/>
      <protection/>
    </xf>
    <xf numFmtId="178" fontId="0" fillId="0" borderId="57" xfId="62" applyNumberFormat="1" applyFill="1" applyBorder="1" applyAlignment="1">
      <alignment horizontal="center"/>
      <protection/>
    </xf>
    <xf numFmtId="180" fontId="0" fillId="0" borderId="66" xfId="0" applyNumberFormat="1" applyFont="1" applyFill="1" applyBorder="1" applyAlignment="1" applyProtection="1">
      <alignment horizontal="right" vertical="center"/>
      <protection locked="0"/>
    </xf>
    <xf numFmtId="178" fontId="0" fillId="0" borderId="49" xfId="0" applyNumberFormat="1" applyFont="1" applyFill="1" applyBorder="1" applyAlignment="1" applyProtection="1">
      <alignment horizontal="right" vertical="center"/>
      <protection locked="0"/>
    </xf>
    <xf numFmtId="178" fontId="0" fillId="0" borderId="67" xfId="0" applyNumberFormat="1" applyFont="1" applyFill="1" applyBorder="1" applyAlignment="1" applyProtection="1">
      <alignment horizontal="right" vertical="center"/>
      <protection locked="0"/>
    </xf>
    <xf numFmtId="180" fontId="0" fillId="0" borderId="68" xfId="0" applyNumberFormat="1" applyFont="1" applyFill="1" applyBorder="1" applyAlignment="1" applyProtection="1">
      <alignment horizontal="right" vertical="center"/>
      <protection locked="0"/>
    </xf>
    <xf numFmtId="178" fontId="0" fillId="0" borderId="66" xfId="0" applyNumberFormat="1" applyFont="1" applyFill="1" applyBorder="1" applyAlignment="1" applyProtection="1">
      <alignment horizontal="right" vertical="center"/>
      <protection locked="0"/>
    </xf>
    <xf numFmtId="178" fontId="0" fillId="0" borderId="49" xfId="0" applyNumberFormat="1" applyFill="1" applyBorder="1" applyAlignment="1" applyProtection="1">
      <alignment horizontal="right" vertical="center"/>
      <protection locked="0"/>
    </xf>
    <xf numFmtId="179" fontId="0" fillId="0" borderId="49" xfId="0" applyNumberFormat="1" applyFont="1" applyFill="1" applyBorder="1" applyAlignment="1" applyProtection="1">
      <alignment horizontal="right" vertical="center"/>
      <protection locked="0"/>
    </xf>
    <xf numFmtId="178" fontId="0" fillId="0" borderId="68" xfId="0" applyNumberFormat="1" applyFont="1" applyFill="1" applyBorder="1" applyAlignment="1" applyProtection="1">
      <alignment horizontal="right" vertical="center"/>
      <protection locked="0"/>
    </xf>
    <xf numFmtId="180" fontId="0" fillId="0" borderId="49" xfId="0" applyNumberFormat="1" applyFont="1" applyFill="1" applyBorder="1" applyAlignment="1" applyProtection="1">
      <alignment horizontal="right" vertical="center"/>
      <protection locked="0"/>
    </xf>
    <xf numFmtId="181" fontId="0" fillId="0" borderId="49" xfId="0" applyNumberFormat="1" applyFont="1" applyFill="1" applyBorder="1" applyAlignment="1" applyProtection="1">
      <alignment horizontal="right" vertical="center"/>
      <protection locked="0"/>
    </xf>
    <xf numFmtId="178" fontId="0" fillId="0" borderId="13" xfId="0" applyNumberFormat="1" applyFont="1" applyFill="1" applyBorder="1" applyAlignment="1" applyProtection="1">
      <alignment horizontal="right" vertical="center"/>
      <protection locked="0"/>
    </xf>
    <xf numFmtId="180" fontId="0" fillId="0" borderId="69" xfId="0" applyNumberFormat="1" applyFont="1" applyFill="1" applyBorder="1" applyAlignment="1" applyProtection="1">
      <alignment horizontal="right" vertical="center"/>
      <protection locked="0"/>
    </xf>
    <xf numFmtId="178" fontId="0" fillId="0" borderId="70" xfId="0" applyNumberFormat="1" applyFont="1" applyFill="1" applyBorder="1" applyAlignment="1" applyProtection="1">
      <alignment horizontal="right" vertical="center"/>
      <protection locked="0"/>
    </xf>
    <xf numFmtId="180" fontId="0" fillId="0" borderId="70" xfId="0" applyNumberFormat="1" applyFont="1" applyFill="1" applyBorder="1" applyAlignment="1" applyProtection="1">
      <alignment horizontal="right" vertical="center"/>
      <protection locked="0"/>
    </xf>
    <xf numFmtId="0" fontId="0" fillId="0" borderId="70" xfId="0" applyNumberFormat="1" applyFont="1" applyFill="1" applyBorder="1" applyAlignment="1" applyProtection="1">
      <alignment horizontal="right" vertical="center"/>
      <protection locked="0"/>
    </xf>
    <xf numFmtId="181" fontId="0" fillId="0" borderId="71" xfId="0" applyNumberFormat="1" applyFont="1" applyFill="1" applyBorder="1" applyAlignment="1" applyProtection="1">
      <alignment horizontal="right" vertical="center"/>
      <protection locked="0"/>
    </xf>
    <xf numFmtId="180" fontId="0" fillId="0" borderId="71" xfId="0" applyNumberFormat="1" applyFont="1" applyFill="1" applyBorder="1" applyAlignment="1" applyProtection="1">
      <alignment horizontal="right" vertical="center"/>
      <protection locked="0"/>
    </xf>
    <xf numFmtId="0" fontId="0" fillId="0" borderId="69" xfId="62" applyNumberFormat="1" applyFont="1" applyFill="1" applyBorder="1" applyAlignment="1">
      <alignment horizontal="center"/>
      <protection/>
    </xf>
    <xf numFmtId="0" fontId="0" fillId="0" borderId="72" xfId="62" applyNumberFormat="1" applyFont="1" applyFill="1" applyBorder="1" applyAlignment="1">
      <alignment horizontal="center"/>
      <protection/>
    </xf>
    <xf numFmtId="178" fontId="0" fillId="0" borderId="60" xfId="0" applyNumberFormat="1" applyFont="1" applyFill="1" applyBorder="1" applyAlignment="1" applyProtection="1">
      <alignment horizontal="right" vertical="center"/>
      <protection locked="0"/>
    </xf>
    <xf numFmtId="178" fontId="0" fillId="0" borderId="59" xfId="0" applyNumberFormat="1" applyFont="1" applyFill="1" applyBorder="1" applyAlignment="1" applyProtection="1">
      <alignment horizontal="right" vertical="center"/>
      <protection locked="0"/>
    </xf>
    <xf numFmtId="178" fontId="0" fillId="0" borderId="28" xfId="0" applyNumberFormat="1" applyFont="1" applyFill="1" applyBorder="1" applyAlignment="1" applyProtection="1">
      <alignment horizontal="right" vertical="center"/>
      <protection locked="0"/>
    </xf>
    <xf numFmtId="178" fontId="0" fillId="0" borderId="22" xfId="0" applyNumberFormat="1" applyFont="1" applyFill="1" applyBorder="1" applyAlignment="1" applyProtection="1">
      <alignment horizontal="right" vertical="center"/>
      <protection locked="0"/>
    </xf>
    <xf numFmtId="178" fontId="0" fillId="0" borderId="18" xfId="0" applyNumberFormat="1" applyFont="1" applyFill="1" applyBorder="1" applyAlignment="1" applyProtection="1">
      <alignment horizontal="right" vertical="center"/>
      <protection locked="0"/>
    </xf>
    <xf numFmtId="178" fontId="0" fillId="0" borderId="28" xfId="0" applyNumberFormat="1" applyFill="1" applyBorder="1" applyAlignment="1" applyProtection="1">
      <alignment horizontal="right" vertical="center"/>
      <protection locked="0"/>
    </xf>
    <xf numFmtId="209" fontId="0" fillId="0" borderId="58" xfId="62" applyNumberFormat="1" applyFill="1" applyBorder="1" applyProtection="1">
      <alignment/>
      <protection locked="0"/>
    </xf>
    <xf numFmtId="208" fontId="0" fillId="0" borderId="54" xfId="62" applyNumberFormat="1" applyFont="1" applyFill="1" applyBorder="1" applyProtection="1">
      <alignment/>
      <protection locked="0"/>
    </xf>
    <xf numFmtId="0" fontId="0" fillId="0" borderId="0" xfId="62" applyNumberFormat="1" applyFont="1" applyFill="1" applyBorder="1" applyAlignment="1">
      <alignment horizontal="center"/>
      <protection/>
    </xf>
    <xf numFmtId="178" fontId="0" fillId="0" borderId="0" xfId="62" applyNumberFormat="1" applyFill="1" applyBorder="1" applyAlignment="1">
      <alignment horizontal="center"/>
      <protection/>
    </xf>
    <xf numFmtId="0" fontId="0" fillId="0" borderId="0" xfId="62" applyNumberFormat="1" applyFill="1" applyBorder="1" applyAlignment="1">
      <alignment horizontal="center"/>
      <protection/>
    </xf>
    <xf numFmtId="0" fontId="0" fillId="0" borderId="49" xfId="62" applyFont="1" applyFill="1" applyBorder="1" applyAlignment="1" applyProtection="1">
      <alignment/>
      <protection locked="0"/>
    </xf>
    <xf numFmtId="0" fontId="0" fillId="0" borderId="39" xfId="62" applyFill="1" applyBorder="1" applyProtection="1">
      <alignment/>
      <protection locked="0"/>
    </xf>
    <xf numFmtId="0" fontId="0" fillId="0" borderId="11" xfId="62" applyNumberFormat="1" applyFill="1" applyBorder="1" applyAlignment="1" applyProtection="1">
      <alignment horizontal="center"/>
      <protection locked="0"/>
    </xf>
    <xf numFmtId="0" fontId="0" fillId="0" borderId="10" xfId="62" applyFill="1" applyBorder="1" applyProtection="1">
      <alignment/>
      <protection locked="0"/>
    </xf>
    <xf numFmtId="0" fontId="0" fillId="0" borderId="11" xfId="62" applyNumberFormat="1" applyFill="1" applyBorder="1" applyProtection="1">
      <alignment/>
      <protection locked="0"/>
    </xf>
    <xf numFmtId="0" fontId="0" fillId="0" borderId="53" xfId="62" applyFill="1" applyBorder="1" applyProtection="1">
      <alignment/>
      <protection locked="0"/>
    </xf>
    <xf numFmtId="0" fontId="0" fillId="0" borderId="32" xfId="62" applyNumberFormat="1" applyFill="1" applyBorder="1" applyAlignment="1" applyProtection="1">
      <alignment horizontal="center"/>
      <protection locked="0"/>
    </xf>
    <xf numFmtId="0" fontId="0" fillId="0" borderId="54" xfId="62" applyFill="1" applyBorder="1" applyProtection="1">
      <alignment/>
      <protection locked="0"/>
    </xf>
    <xf numFmtId="0" fontId="0" fillId="0" borderId="32" xfId="62" applyNumberFormat="1" applyFill="1" applyBorder="1" applyProtection="1">
      <alignment/>
      <protection locked="0"/>
    </xf>
    <xf numFmtId="0" fontId="0" fillId="0" borderId="32" xfId="62" applyNumberFormat="1" applyFont="1" applyFill="1" applyBorder="1" applyAlignment="1" applyProtection="1">
      <alignment horizontal="center"/>
      <protection locked="0"/>
    </xf>
    <xf numFmtId="0" fontId="0" fillId="0" borderId="32" xfId="62" applyNumberFormat="1" applyFont="1" applyFill="1" applyBorder="1" applyProtection="1">
      <alignment/>
      <protection locked="0"/>
    </xf>
    <xf numFmtId="0" fontId="0" fillId="0" borderId="32" xfId="62" applyNumberFormat="1" applyFont="1" applyFill="1" applyBorder="1" applyProtection="1">
      <alignment/>
      <protection locked="0"/>
    </xf>
    <xf numFmtId="208" fontId="0" fillId="0" borderId="54" xfId="62" applyNumberFormat="1" applyFont="1" applyFill="1" applyBorder="1" applyProtection="1">
      <alignment/>
      <protection locked="0"/>
    </xf>
    <xf numFmtId="0" fontId="0" fillId="0" borderId="14" xfId="62" applyFill="1" applyBorder="1" applyProtection="1">
      <alignment/>
      <protection locked="0"/>
    </xf>
    <xf numFmtId="0" fontId="0" fillId="0" borderId="15" xfId="62" applyNumberFormat="1" applyFill="1" applyBorder="1" applyAlignment="1" applyProtection="1">
      <alignment horizontal="center"/>
      <protection locked="0"/>
    </xf>
    <xf numFmtId="0" fontId="0" fillId="0" borderId="20" xfId="62" applyFill="1" applyBorder="1" applyProtection="1">
      <alignment/>
      <protection locked="0"/>
    </xf>
    <xf numFmtId="0" fontId="0" fillId="0" borderId="15" xfId="62" applyNumberFormat="1" applyFill="1" applyBorder="1" applyProtection="1">
      <alignment/>
      <protection locked="0"/>
    </xf>
    <xf numFmtId="0" fontId="0" fillId="0" borderId="11" xfId="62" applyNumberFormat="1" applyFont="1" applyFill="1" applyBorder="1" applyAlignment="1" applyProtection="1">
      <alignment horizontal="center"/>
      <protection locked="0"/>
    </xf>
    <xf numFmtId="208" fontId="0" fillId="0" borderId="73" xfId="62" applyNumberFormat="1" applyFill="1" applyBorder="1" applyProtection="1">
      <alignment/>
      <protection locked="0"/>
    </xf>
    <xf numFmtId="178" fontId="0" fillId="0" borderId="54" xfId="62" applyNumberFormat="1" applyFill="1" applyBorder="1" applyProtection="1">
      <alignment/>
      <protection locked="0"/>
    </xf>
    <xf numFmtId="0" fontId="0" fillId="0" borderId="15" xfId="62" applyNumberFormat="1" applyFont="1" applyFill="1" applyBorder="1" applyAlignment="1" applyProtection="1">
      <alignment horizontal="center"/>
      <protection locked="0"/>
    </xf>
    <xf numFmtId="0" fontId="0" fillId="0" borderId="45" xfId="62" applyFill="1" applyBorder="1" applyProtection="1">
      <alignment/>
      <protection locked="0"/>
    </xf>
    <xf numFmtId="0" fontId="0" fillId="0" borderId="52" xfId="62" applyNumberFormat="1" applyFill="1" applyBorder="1" applyAlignment="1" applyProtection="1">
      <alignment horizontal="center"/>
      <protection locked="0"/>
    </xf>
    <xf numFmtId="0" fontId="0" fillId="0" borderId="58" xfId="62" applyFill="1" applyBorder="1" applyProtection="1">
      <alignment/>
      <protection locked="0"/>
    </xf>
    <xf numFmtId="0" fontId="0" fillId="0" borderId="52" xfId="62" applyNumberFormat="1" applyFill="1" applyBorder="1" applyProtection="1">
      <alignment/>
      <protection locked="0"/>
    </xf>
    <xf numFmtId="178" fontId="0" fillId="0" borderId="53" xfId="62" applyNumberFormat="1" applyFill="1" applyBorder="1" applyProtection="1">
      <alignment/>
      <protection locked="0"/>
    </xf>
    <xf numFmtId="0" fontId="0" fillId="0" borderId="53" xfId="62" applyFont="1" applyFill="1" applyBorder="1" applyProtection="1">
      <alignment/>
      <protection locked="0"/>
    </xf>
    <xf numFmtId="0" fontId="0" fillId="0" borderId="10" xfId="62" applyNumberFormat="1" applyFill="1" applyBorder="1" applyProtection="1">
      <alignment/>
      <protection locked="0"/>
    </xf>
    <xf numFmtId="0" fontId="0" fillId="0" borderId="39" xfId="62" applyNumberFormat="1" applyFill="1" applyBorder="1" applyProtection="1">
      <alignment/>
      <protection locked="0"/>
    </xf>
    <xf numFmtId="0" fontId="0" fillId="0" borderId="54" xfId="62" applyNumberFormat="1" applyFill="1" applyBorder="1" applyProtection="1">
      <alignment/>
      <protection locked="0"/>
    </xf>
    <xf numFmtId="0" fontId="0" fillId="0" borderId="53" xfId="62" applyNumberFormat="1" applyFill="1" applyBorder="1" applyProtection="1">
      <alignment/>
      <protection locked="0"/>
    </xf>
    <xf numFmtId="2" fontId="0" fillId="0" borderId="53" xfId="62" applyNumberFormat="1" applyFill="1" applyBorder="1" applyProtection="1">
      <alignment/>
      <protection locked="0"/>
    </xf>
    <xf numFmtId="0" fontId="0" fillId="0" borderId="54" xfId="62" applyNumberFormat="1" applyFill="1" applyBorder="1" applyProtection="1">
      <alignment/>
      <protection/>
    </xf>
    <xf numFmtId="0" fontId="0" fillId="0" borderId="53" xfId="62" applyNumberFormat="1" applyFill="1" applyBorder="1" applyProtection="1">
      <alignment/>
      <protection/>
    </xf>
    <xf numFmtId="0" fontId="0" fillId="0" borderId="61" xfId="62" applyNumberFormat="1" applyFill="1" applyBorder="1" applyProtection="1">
      <alignment/>
      <protection/>
    </xf>
    <xf numFmtId="180" fontId="0" fillId="0" borderId="62" xfId="62" applyNumberFormat="1" applyFill="1" applyBorder="1" applyProtection="1">
      <alignment/>
      <protection/>
    </xf>
    <xf numFmtId="0" fontId="0" fillId="0" borderId="63" xfId="62" applyNumberFormat="1" applyFill="1" applyBorder="1" applyProtection="1">
      <alignment/>
      <protection/>
    </xf>
    <xf numFmtId="0" fontId="0" fillId="0" borderId="64" xfId="62" applyNumberFormat="1" applyFill="1" applyBorder="1" applyProtection="1">
      <alignment/>
      <protection/>
    </xf>
    <xf numFmtId="0" fontId="0" fillId="0" borderId="20" xfId="62" applyNumberFormat="1" applyFill="1" applyBorder="1" applyProtection="1">
      <alignment/>
      <protection/>
    </xf>
    <xf numFmtId="0" fontId="0" fillId="0" borderId="14" xfId="62" applyNumberFormat="1" applyFill="1" applyBorder="1" applyProtection="1">
      <alignment/>
      <protection/>
    </xf>
    <xf numFmtId="189" fontId="0" fillId="0" borderId="20" xfId="62" applyNumberFormat="1" applyFill="1" applyBorder="1" applyProtection="1">
      <alignment/>
      <protection/>
    </xf>
    <xf numFmtId="208" fontId="0" fillId="0" borderId="49" xfId="0" applyNumberFormat="1" applyFont="1" applyFill="1" applyBorder="1" applyAlignment="1" applyProtection="1">
      <alignment horizontal="right" vertical="center"/>
      <protection locked="0"/>
    </xf>
    <xf numFmtId="189" fontId="0" fillId="0" borderId="68" xfId="0" applyNumberFormat="1" applyFont="1" applyFill="1" applyBorder="1" applyAlignment="1" applyProtection="1">
      <alignment horizontal="right" vertical="center"/>
      <protection locked="0"/>
    </xf>
    <xf numFmtId="208" fontId="0" fillId="0" borderId="66" xfId="0" applyNumberFormat="1" applyFont="1" applyFill="1" applyBorder="1" applyAlignment="1" applyProtection="1">
      <alignment horizontal="right" vertical="center"/>
      <protection locked="0"/>
    </xf>
    <xf numFmtId="189" fontId="0" fillId="0" borderId="49" xfId="0" applyNumberFormat="1" applyFont="1" applyFill="1" applyBorder="1" applyAlignment="1" applyProtection="1">
      <alignment horizontal="right" vertical="center"/>
      <protection locked="0"/>
    </xf>
    <xf numFmtId="221" fontId="0" fillId="0" borderId="49" xfId="0" applyNumberFormat="1" applyFont="1" applyFill="1" applyBorder="1" applyAlignment="1" applyProtection="1">
      <alignment horizontal="right" vertical="center"/>
      <protection locked="0"/>
    </xf>
    <xf numFmtId="209" fontId="0" fillId="0" borderId="49" xfId="0" applyNumberFormat="1" applyFont="1" applyFill="1" applyBorder="1" applyAlignment="1" applyProtection="1">
      <alignment horizontal="right" vertical="center"/>
      <protection locked="0"/>
    </xf>
    <xf numFmtId="208" fontId="0" fillId="0" borderId="13" xfId="0" applyNumberFormat="1" applyFont="1" applyFill="1" applyBorder="1" applyAlignment="1" applyProtection="1">
      <alignment horizontal="right" vertical="center"/>
      <protection locked="0"/>
    </xf>
    <xf numFmtId="178" fontId="0" fillId="0" borderId="10" xfId="62" applyNumberFormat="1" applyFill="1" applyBorder="1" applyProtection="1">
      <alignment/>
      <protection locked="0"/>
    </xf>
    <xf numFmtId="179" fontId="0" fillId="0" borderId="22" xfId="0" applyNumberFormat="1" applyFont="1" applyFill="1" applyBorder="1" applyAlignment="1" applyProtection="1">
      <alignment horizontal="right" vertical="center"/>
      <protection locked="0"/>
    </xf>
    <xf numFmtId="221" fontId="0" fillId="0" borderId="22" xfId="0" applyNumberFormat="1" applyFont="1" applyFill="1" applyBorder="1" applyAlignment="1" applyProtection="1">
      <alignment horizontal="right" vertical="center"/>
      <protection locked="0"/>
    </xf>
    <xf numFmtId="178" fontId="0" fillId="0" borderId="58" xfId="62" applyNumberFormat="1" applyFill="1" applyBorder="1" applyProtection="1">
      <alignment/>
      <protection locked="0"/>
    </xf>
    <xf numFmtId="0" fontId="0" fillId="0" borderId="54" xfId="62" applyFont="1" applyFill="1" applyBorder="1" applyProtection="1">
      <alignment/>
      <protection locked="0"/>
    </xf>
    <xf numFmtId="0" fontId="0" fillId="0" borderId="52" xfId="0" applyFill="1" applyBorder="1" applyAlignment="1">
      <alignment vertical="center"/>
    </xf>
    <xf numFmtId="0" fontId="0" fillId="0" borderId="32" xfId="0" applyFill="1" applyBorder="1" applyAlignment="1">
      <alignment vertical="center"/>
    </xf>
    <xf numFmtId="178" fontId="0" fillId="0" borderId="32" xfId="0" applyNumberFormat="1" applyFill="1" applyBorder="1" applyAlignment="1" applyProtection="1">
      <alignment vertical="center"/>
      <protection locked="0"/>
    </xf>
    <xf numFmtId="0" fontId="0" fillId="0" borderId="32" xfId="62" applyNumberFormat="1" applyFont="1" applyFill="1" applyBorder="1" applyAlignment="1" applyProtection="1">
      <alignment horizontal="center"/>
      <protection locked="0"/>
    </xf>
    <xf numFmtId="0" fontId="0" fillId="0" borderId="15" xfId="0" applyFill="1" applyBorder="1" applyAlignment="1">
      <alignment vertical="center"/>
    </xf>
    <xf numFmtId="180" fontId="0" fillId="0" borderId="39" xfId="62" applyNumberFormat="1" applyFill="1" applyBorder="1" applyProtection="1">
      <alignment/>
      <protection locked="0"/>
    </xf>
    <xf numFmtId="0" fontId="0" fillId="0" borderId="10" xfId="62" applyFont="1" applyFill="1" applyBorder="1" applyProtection="1">
      <alignment/>
      <protection locked="0"/>
    </xf>
    <xf numFmtId="0" fontId="0" fillId="0" borderId="15" xfId="62" applyNumberFormat="1" applyFont="1" applyFill="1" applyBorder="1" applyAlignment="1" applyProtection="1">
      <alignment horizontal="center"/>
      <protection locked="0"/>
    </xf>
    <xf numFmtId="180" fontId="0" fillId="0" borderId="53" xfId="62" applyNumberFormat="1" applyFill="1" applyBorder="1" applyProtection="1">
      <alignment/>
      <protection locked="0"/>
    </xf>
    <xf numFmtId="0" fontId="0" fillId="0" borderId="62" xfId="62" applyNumberFormat="1" applyFill="1" applyBorder="1" applyProtection="1">
      <alignment/>
      <protection/>
    </xf>
    <xf numFmtId="230" fontId="0" fillId="0" borderId="53" xfId="62" applyNumberFormat="1" applyFill="1" applyBorder="1" applyProtection="1">
      <alignment/>
      <protection locked="0"/>
    </xf>
    <xf numFmtId="0" fontId="0" fillId="0" borderId="39" xfId="62" applyFill="1" applyBorder="1" applyAlignment="1" applyProtection="1">
      <alignment horizontal="right"/>
      <protection locked="0"/>
    </xf>
    <xf numFmtId="0" fontId="0" fillId="0" borderId="53" xfId="62" applyFill="1" applyBorder="1" applyAlignment="1" applyProtection="1">
      <alignment horizontal="right"/>
      <protection locked="0"/>
    </xf>
    <xf numFmtId="0" fontId="0" fillId="0" borderId="14" xfId="62" applyFill="1" applyBorder="1" applyAlignment="1" applyProtection="1">
      <alignment horizontal="right"/>
      <protection locked="0"/>
    </xf>
    <xf numFmtId="178" fontId="0" fillId="0" borderId="53" xfId="62" applyNumberFormat="1" applyFill="1" applyBorder="1" applyAlignment="1" applyProtection="1">
      <alignment horizontal="right"/>
      <protection locked="0"/>
    </xf>
    <xf numFmtId="0" fontId="0" fillId="0" borderId="45" xfId="62" applyFill="1" applyBorder="1" applyAlignment="1" applyProtection="1">
      <alignment horizontal="right"/>
      <protection locked="0"/>
    </xf>
    <xf numFmtId="180" fontId="0" fillId="0" borderId="58" xfId="62" applyNumberFormat="1" applyFill="1" applyBorder="1" applyProtection="1">
      <alignment/>
      <protection locked="0"/>
    </xf>
    <xf numFmtId="0" fontId="0" fillId="0" borderId="53" xfId="62" applyFont="1" applyFill="1" applyBorder="1" applyAlignment="1" applyProtection="1">
      <alignment horizontal="right"/>
      <protection locked="0"/>
    </xf>
    <xf numFmtId="178" fontId="0" fillId="0" borderId="65" xfId="62" applyNumberFormat="1" applyFont="1" applyFill="1" applyBorder="1" applyAlignment="1">
      <alignment horizontal="center"/>
      <protection/>
    </xf>
    <xf numFmtId="178" fontId="0" fillId="0" borderId="50" xfId="0" applyNumberFormat="1" applyFill="1" applyBorder="1" applyAlignment="1" applyProtection="1">
      <alignment horizontal="right" vertical="center"/>
      <protection locked="0"/>
    </xf>
    <xf numFmtId="178" fontId="0" fillId="0" borderId="50" xfId="0" applyNumberFormat="1" applyFont="1" applyFill="1" applyBorder="1" applyAlignment="1" applyProtection="1">
      <alignment horizontal="right" vertical="center"/>
      <protection locked="0"/>
    </xf>
    <xf numFmtId="179" fontId="0" fillId="0" borderId="50" xfId="0" applyNumberFormat="1" applyFont="1" applyFill="1" applyBorder="1" applyAlignment="1" applyProtection="1">
      <alignment horizontal="right" vertical="center"/>
      <protection locked="0"/>
    </xf>
    <xf numFmtId="0" fontId="0" fillId="0" borderId="39" xfId="62" applyNumberFormat="1" applyFill="1" applyBorder="1" applyAlignment="1" applyProtection="1">
      <alignment horizontal="right"/>
      <protection locked="0"/>
    </xf>
    <xf numFmtId="0" fontId="0" fillId="0" borderId="53" xfId="62" applyNumberFormat="1" applyFill="1" applyBorder="1" applyAlignment="1" applyProtection="1">
      <alignment horizontal="right"/>
      <protection locked="0"/>
    </xf>
    <xf numFmtId="0" fontId="0" fillId="0" borderId="53" xfId="62" applyNumberFormat="1" applyFill="1" applyBorder="1" applyAlignment="1" applyProtection="1">
      <alignment horizontal="right"/>
      <protection/>
    </xf>
    <xf numFmtId="0" fontId="0" fillId="0" borderId="62" xfId="62" applyNumberFormat="1" applyFill="1" applyBorder="1" applyAlignment="1" applyProtection="1">
      <alignment horizontal="right"/>
      <protection/>
    </xf>
    <xf numFmtId="0" fontId="0" fillId="0" borderId="64" xfId="62" applyNumberFormat="1" applyFill="1" applyBorder="1" applyAlignment="1" applyProtection="1">
      <alignment horizontal="right"/>
      <protection/>
    </xf>
    <xf numFmtId="0" fontId="0" fillId="0" borderId="14" xfId="62" applyNumberFormat="1" applyFill="1" applyBorder="1" applyAlignment="1" applyProtection="1">
      <alignment horizontal="right"/>
      <protection/>
    </xf>
    <xf numFmtId="0" fontId="12" fillId="0" borderId="0" xfId="62" applyFont="1" applyFill="1">
      <alignment/>
      <protection/>
    </xf>
    <xf numFmtId="0" fontId="0" fillId="0" borderId="74" xfId="62" applyFont="1" applyBorder="1" applyAlignment="1">
      <alignment horizontal="center"/>
      <protection/>
    </xf>
    <xf numFmtId="0" fontId="0" fillId="0" borderId="75" xfId="62" applyFont="1" applyBorder="1" applyAlignment="1">
      <alignment horizontal="center"/>
      <protection/>
    </xf>
    <xf numFmtId="0" fontId="0" fillId="0" borderId="17" xfId="62" applyFont="1" applyBorder="1" applyAlignment="1">
      <alignment horizontal="center"/>
      <protection/>
    </xf>
    <xf numFmtId="0" fontId="0" fillId="0" borderId="19" xfId="62" applyFont="1" applyBorder="1" applyAlignment="1">
      <alignment horizontal="center"/>
      <protection/>
    </xf>
    <xf numFmtId="0" fontId="0" fillId="0" borderId="23" xfId="62" applyFont="1" applyBorder="1" applyAlignment="1">
      <alignment horizontal="center"/>
      <protection/>
    </xf>
    <xf numFmtId="0" fontId="0" fillId="0" borderId="47" xfId="62" applyFont="1" applyBorder="1" applyAlignment="1">
      <alignment horizontal="center"/>
      <protection/>
    </xf>
    <xf numFmtId="0" fontId="0" fillId="0" borderId="46" xfId="62" applyFont="1" applyFill="1" applyBorder="1" applyAlignment="1">
      <alignment horizontal="left" wrapText="1"/>
      <protection/>
    </xf>
    <xf numFmtId="0" fontId="0" fillId="0" borderId="47" xfId="62" applyFont="1" applyFill="1" applyBorder="1" applyAlignment="1">
      <alignment horizontal="left" wrapText="1"/>
      <protection/>
    </xf>
    <xf numFmtId="0" fontId="0" fillId="0" borderId="23" xfId="62" applyFont="1" applyFill="1" applyBorder="1" applyAlignment="1">
      <alignment wrapText="1"/>
      <protection/>
    </xf>
    <xf numFmtId="0" fontId="0" fillId="0" borderId="47" xfId="62" applyFont="1" applyFill="1" applyBorder="1" applyAlignment="1">
      <alignment wrapText="1"/>
      <protection/>
    </xf>
    <xf numFmtId="0" fontId="0" fillId="0" borderId="48" xfId="62" applyFont="1" applyFill="1" applyBorder="1" applyAlignment="1">
      <alignment wrapText="1"/>
      <protection/>
    </xf>
    <xf numFmtId="0" fontId="0" fillId="0" borderId="47" xfId="62" applyFont="1" applyFill="1" applyBorder="1" applyAlignment="1">
      <alignment horizontal="left" wrapText="1"/>
      <protection/>
    </xf>
    <xf numFmtId="0" fontId="0" fillId="0" borderId="76" xfId="62" applyFont="1" applyBorder="1" applyAlignment="1">
      <alignment horizontal="center" vertical="center" textRotation="90"/>
      <protection/>
    </xf>
    <xf numFmtId="0" fontId="0" fillId="0" borderId="77" xfId="62" applyFont="1" applyBorder="1" applyAlignment="1">
      <alignment horizontal="center" vertical="center" textRotation="90"/>
      <protection/>
    </xf>
    <xf numFmtId="0" fontId="0" fillId="0" borderId="57" xfId="62" applyFont="1" applyBorder="1" applyAlignment="1">
      <alignment horizontal="center" vertical="center" textRotation="90"/>
      <protection/>
    </xf>
    <xf numFmtId="0" fontId="0" fillId="0" borderId="78" xfId="62" applyFont="1" applyBorder="1" applyAlignment="1">
      <alignment horizontal="center"/>
      <protection/>
    </xf>
    <xf numFmtId="0" fontId="0" fillId="0" borderId="65" xfId="62" applyFont="1" applyBorder="1" applyAlignment="1">
      <alignment horizontal="center"/>
      <protection/>
    </xf>
    <xf numFmtId="0" fontId="0" fillId="0" borderId="23" xfId="62" applyFont="1" applyFill="1" applyBorder="1" applyAlignment="1">
      <alignment horizontal="left" wrapText="1"/>
      <protection/>
    </xf>
    <xf numFmtId="0" fontId="0" fillId="0" borderId="48" xfId="62" applyFont="1" applyFill="1" applyBorder="1" applyAlignment="1">
      <alignment horizontal="left" wrapText="1"/>
      <protection/>
    </xf>
    <xf numFmtId="0" fontId="9" fillId="0" borderId="76" xfId="62" applyFont="1" applyBorder="1" applyAlignment="1">
      <alignment horizontal="center" vertical="center" textRotation="90"/>
      <protection/>
    </xf>
    <xf numFmtId="0" fontId="9" fillId="0" borderId="77" xfId="62" applyFont="1" applyBorder="1" applyAlignment="1">
      <alignment horizontal="center" vertical="center" textRotation="90"/>
      <protection/>
    </xf>
    <xf numFmtId="0" fontId="9" fillId="0" borderId="57" xfId="62" applyFont="1" applyBorder="1" applyAlignment="1">
      <alignment horizontal="center" vertical="center" textRotation="90"/>
      <protection/>
    </xf>
    <xf numFmtId="0" fontId="10" fillId="0" borderId="76" xfId="62" applyFont="1" applyBorder="1" applyAlignment="1">
      <alignment horizontal="center" textRotation="90"/>
      <protection/>
    </xf>
    <xf numFmtId="0" fontId="10" fillId="0" borderId="77" xfId="62" applyFont="1" applyBorder="1" applyAlignment="1">
      <alignment horizontal="center" textRotation="90"/>
      <protection/>
    </xf>
    <xf numFmtId="0" fontId="10" fillId="0" borderId="57" xfId="62" applyFont="1" applyBorder="1" applyAlignment="1">
      <alignment horizontal="center" textRotation="90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3" xfId="61"/>
    <cellStyle name="標準_成分ﾊﾟﾀｰﾝ_1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H215"/>
  <sheetViews>
    <sheetView showZeros="0" tabSelected="1" view="pageBreakPreview" zoomScaleSheetLayoutView="100" zoomScalePageLayoutView="0" workbookViewId="0" topLeftCell="A1">
      <selection activeCell="N2" sqref="N2"/>
    </sheetView>
  </sheetViews>
  <sheetFormatPr defaultColWidth="9.33203125" defaultRowHeight="10.5"/>
  <cols>
    <col min="1" max="1" width="5.33203125" style="1" customWidth="1"/>
    <col min="2" max="2" width="23.16015625" style="1" customWidth="1"/>
    <col min="3" max="3" width="7.83203125" style="1" customWidth="1"/>
    <col min="4" max="4" width="3.83203125" style="1" customWidth="1"/>
    <col min="5" max="7" width="7.83203125" style="1" customWidth="1"/>
    <col min="8" max="8" width="3.83203125" style="1" customWidth="1"/>
    <col min="9" max="11" width="7.83203125" style="1" customWidth="1"/>
    <col min="12" max="12" width="3.83203125" style="1" customWidth="1"/>
    <col min="13" max="15" width="7.83203125" style="1" customWidth="1"/>
    <col min="16" max="16" width="3.83203125" style="1" customWidth="1"/>
    <col min="17" max="18" width="7.83203125" style="1" customWidth="1"/>
    <col min="19" max="19" width="16.5" style="2" customWidth="1"/>
    <col min="20" max="22" width="10.83203125" style="2" customWidth="1"/>
    <col min="23" max="23" width="12.16015625" style="1" bestFit="1" customWidth="1"/>
    <col min="24" max="24" width="3.83203125" style="1" customWidth="1"/>
    <col min="25" max="27" width="7.83203125" style="1" customWidth="1"/>
    <col min="28" max="28" width="3.83203125" style="1" customWidth="1"/>
    <col min="29" max="31" width="7.83203125" style="1" customWidth="1"/>
    <col min="32" max="32" width="3.83203125" style="1" customWidth="1"/>
    <col min="33" max="35" width="7.83203125" style="1" customWidth="1"/>
    <col min="36" max="36" width="3.83203125" style="1" customWidth="1"/>
    <col min="37" max="39" width="7.83203125" style="1" customWidth="1"/>
    <col min="40" max="40" width="3.83203125" style="1" customWidth="1"/>
    <col min="41" max="43" width="7.83203125" style="1" customWidth="1"/>
    <col min="44" max="44" width="3.83203125" style="1" customWidth="1"/>
    <col min="45" max="47" width="7.83203125" style="1" customWidth="1"/>
    <col min="48" max="48" width="3.83203125" style="1" customWidth="1"/>
    <col min="49" max="51" width="7.83203125" style="1" customWidth="1"/>
    <col min="52" max="52" width="3.83203125" style="1" customWidth="1"/>
    <col min="53" max="55" width="7.83203125" style="1" customWidth="1"/>
    <col min="56" max="56" width="3.83203125" style="1" customWidth="1"/>
    <col min="57" max="59" width="7.83203125" style="1" customWidth="1"/>
    <col min="60" max="60" width="3.83203125" style="1" customWidth="1"/>
    <col min="61" max="63" width="7.83203125" style="1" customWidth="1"/>
    <col min="64" max="64" width="3.83203125" style="1" customWidth="1"/>
    <col min="65" max="67" width="7.83203125" style="1" customWidth="1"/>
    <col min="68" max="68" width="3.83203125" style="1" customWidth="1"/>
    <col min="69" max="71" width="7.83203125" style="1" customWidth="1"/>
    <col min="72" max="72" width="3.83203125" style="1" customWidth="1"/>
    <col min="73" max="75" width="7.83203125" style="1" customWidth="1"/>
    <col min="76" max="76" width="3.83203125" style="1" customWidth="1"/>
    <col min="77" max="79" width="7.83203125" style="1" customWidth="1"/>
    <col min="80" max="80" width="3.83203125" style="1" customWidth="1"/>
    <col min="81" max="83" width="7.83203125" style="1" customWidth="1"/>
    <col min="84" max="84" width="3.83203125" style="1" customWidth="1"/>
    <col min="85" max="87" width="7.83203125" style="1" customWidth="1"/>
    <col min="88" max="88" width="3.83203125" style="1" customWidth="1"/>
    <col min="89" max="91" width="7.83203125" style="1" customWidth="1"/>
    <col min="92" max="92" width="3.83203125" style="1" customWidth="1"/>
    <col min="93" max="95" width="7.83203125" style="1" customWidth="1"/>
    <col min="96" max="96" width="3.83203125" style="1" customWidth="1"/>
    <col min="97" max="99" width="7.83203125" style="1" customWidth="1"/>
    <col min="100" max="100" width="3.83203125" style="1" customWidth="1"/>
    <col min="101" max="103" width="7.83203125" style="1" customWidth="1"/>
    <col min="104" max="104" width="3.83203125" style="1" customWidth="1"/>
    <col min="105" max="105" width="7.83203125" style="0" customWidth="1"/>
    <col min="106" max="107" width="7.83203125" style="1" customWidth="1"/>
    <col min="108" max="108" width="3.83203125" style="1" customWidth="1"/>
    <col min="109" max="111" width="7.83203125" style="1" customWidth="1"/>
    <col min="112" max="112" width="3.83203125" style="1" customWidth="1"/>
    <col min="113" max="115" width="7.83203125" style="1" customWidth="1"/>
    <col min="116" max="116" width="3.83203125" style="1" customWidth="1"/>
    <col min="117" max="119" width="7.83203125" style="1" customWidth="1"/>
    <col min="120" max="120" width="3.83203125" style="1" customWidth="1"/>
    <col min="121" max="123" width="7.83203125" style="1" customWidth="1"/>
    <col min="124" max="124" width="3.83203125" style="1" customWidth="1"/>
    <col min="125" max="127" width="7.83203125" style="1" customWidth="1"/>
    <col min="128" max="128" width="3.83203125" style="1" customWidth="1"/>
    <col min="129" max="131" width="7.83203125" style="1" customWidth="1"/>
    <col min="132" max="132" width="3.83203125" style="1" customWidth="1"/>
    <col min="133" max="135" width="7.83203125" style="1" customWidth="1"/>
    <col min="136" max="136" width="3.83203125" style="1" customWidth="1"/>
    <col min="137" max="139" width="7.83203125" style="1" customWidth="1"/>
    <col min="140" max="140" width="3.83203125" style="1" customWidth="1"/>
    <col min="141" max="143" width="7.83203125" style="1" customWidth="1"/>
    <col min="144" max="144" width="3.83203125" style="1" customWidth="1"/>
    <col min="145" max="147" width="7.83203125" style="1" customWidth="1"/>
    <col min="148" max="148" width="3.83203125" style="1" customWidth="1"/>
    <col min="149" max="151" width="7.83203125" style="1" customWidth="1"/>
    <col min="152" max="152" width="3.83203125" style="1" customWidth="1"/>
    <col min="153" max="155" width="7.83203125" style="1" customWidth="1"/>
    <col min="156" max="156" width="3.83203125" style="1" customWidth="1"/>
    <col min="157" max="159" width="7.83203125" style="1" customWidth="1"/>
    <col min="160" max="160" width="3.83203125" style="1" customWidth="1"/>
    <col min="161" max="163" width="7.83203125" style="1" customWidth="1"/>
    <col min="164" max="164" width="3.83203125" style="1" customWidth="1"/>
    <col min="165" max="167" width="7.83203125" style="1" customWidth="1"/>
    <col min="168" max="168" width="3.83203125" style="1" customWidth="1"/>
    <col min="169" max="171" width="7.83203125" style="1" customWidth="1"/>
    <col min="172" max="172" width="3.83203125" style="1" customWidth="1"/>
    <col min="173" max="175" width="7.83203125" style="1" customWidth="1"/>
    <col min="176" max="176" width="3.83203125" style="1" customWidth="1"/>
    <col min="177" max="179" width="7.83203125" style="1" customWidth="1"/>
    <col min="180" max="180" width="3.83203125" style="1" customWidth="1"/>
    <col min="181" max="183" width="7.83203125" style="1" customWidth="1"/>
    <col min="184" max="184" width="3.83203125" style="1" customWidth="1"/>
    <col min="185" max="187" width="7.83203125" style="1" customWidth="1"/>
    <col min="188" max="188" width="3.83203125" style="1" customWidth="1"/>
    <col min="189" max="191" width="7.83203125" style="1" customWidth="1"/>
    <col min="192" max="192" width="3.83203125" style="1" customWidth="1"/>
    <col min="193" max="195" width="7.83203125" style="1" customWidth="1"/>
    <col min="196" max="196" width="3.83203125" style="1" customWidth="1"/>
    <col min="197" max="199" width="7.83203125" style="1" customWidth="1"/>
    <col min="200" max="200" width="3.83203125" style="1" customWidth="1"/>
    <col min="201" max="203" width="7.83203125" style="1" customWidth="1"/>
    <col min="204" max="204" width="3.83203125" style="1" customWidth="1"/>
    <col min="205" max="207" width="7.83203125" style="1" customWidth="1"/>
    <col min="208" max="208" width="3.83203125" style="1" customWidth="1"/>
    <col min="209" max="211" width="7.83203125" style="1" customWidth="1"/>
    <col min="212" max="212" width="3.83203125" style="1" customWidth="1"/>
    <col min="213" max="215" width="7.83203125" style="1" customWidth="1"/>
    <col min="216" max="216" width="3.83203125" style="1" customWidth="1"/>
    <col min="217" max="219" width="7.83203125" style="1" customWidth="1"/>
    <col min="220" max="220" width="3.83203125" style="1" customWidth="1"/>
    <col min="221" max="223" width="7.83203125" style="1" customWidth="1"/>
    <col min="224" max="224" width="3.83203125" style="1" customWidth="1"/>
    <col min="225" max="227" width="7.83203125" style="1" customWidth="1"/>
    <col min="228" max="228" width="3.83203125" style="1" customWidth="1"/>
    <col min="229" max="231" width="7.83203125" style="1" customWidth="1"/>
    <col min="232" max="232" width="3.83203125" style="1" customWidth="1"/>
    <col min="233" max="235" width="7.83203125" style="1" customWidth="1"/>
    <col min="236" max="236" width="3.83203125" style="1" customWidth="1"/>
    <col min="237" max="239" width="7.83203125" style="1" customWidth="1"/>
    <col min="240" max="240" width="3.83203125" style="1" customWidth="1"/>
    <col min="241" max="242" width="7.83203125" style="1" customWidth="1"/>
    <col min="243" max="16384" width="9.33203125" style="1" customWidth="1"/>
  </cols>
  <sheetData>
    <row r="1" spans="1:11" ht="17.25">
      <c r="A1" s="104" t="s">
        <v>77</v>
      </c>
      <c r="B1" s="36"/>
      <c r="C1" s="36"/>
      <c r="D1" s="36"/>
      <c r="E1" s="36"/>
      <c r="F1" s="36"/>
      <c r="G1" s="36"/>
      <c r="H1" s="36"/>
      <c r="I1" s="36"/>
      <c r="J1" s="36"/>
      <c r="K1" s="114"/>
    </row>
    <row r="2" spans="2:105" ht="12.75" customHeight="1">
      <c r="B2" s="3"/>
      <c r="C2" s="4"/>
      <c r="K2" s="4"/>
      <c r="R2" s="335" t="s">
        <v>83</v>
      </c>
      <c r="DA2" s="1"/>
    </row>
    <row r="3" spans="2:105" ht="12.75" customHeight="1">
      <c r="B3" s="3"/>
      <c r="C3" s="4"/>
      <c r="K3" s="4"/>
      <c r="R3" s="335" t="s">
        <v>84</v>
      </c>
      <c r="DA3" s="1"/>
    </row>
    <row r="4" spans="2:105" ht="11.25" thickBot="1">
      <c r="B4" s="3"/>
      <c r="C4" s="114"/>
      <c r="D4" s="36"/>
      <c r="E4" s="36"/>
      <c r="F4" s="36"/>
      <c r="G4" s="36"/>
      <c r="H4" s="36"/>
      <c r="I4" s="36"/>
      <c r="J4" s="36"/>
      <c r="K4" s="114"/>
      <c r="L4" s="36"/>
      <c r="M4" s="36"/>
      <c r="N4" s="36"/>
      <c r="O4" s="36"/>
      <c r="P4" s="36"/>
      <c r="Q4" s="36"/>
      <c r="R4" s="114"/>
      <c r="S4" s="115"/>
      <c r="T4" s="115"/>
      <c r="U4" s="115"/>
      <c r="V4" s="115"/>
      <c r="W4" s="36"/>
      <c r="DA4" s="1"/>
    </row>
    <row r="5" spans="1:105" ht="10.5">
      <c r="A5" s="336" t="s">
        <v>0</v>
      </c>
      <c r="B5" s="337"/>
      <c r="C5" s="105" t="s">
        <v>70</v>
      </c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7"/>
      <c r="T5" s="107"/>
      <c r="U5" s="107"/>
      <c r="V5" s="107"/>
      <c r="W5" s="108"/>
      <c r="DA5" s="1"/>
    </row>
    <row r="6" spans="1:105" ht="11.25" thickBot="1">
      <c r="A6" s="338" t="s">
        <v>1</v>
      </c>
      <c r="B6" s="339"/>
      <c r="C6" s="109" t="s">
        <v>69</v>
      </c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1"/>
      <c r="R6" s="111"/>
      <c r="S6" s="112"/>
      <c r="T6" s="112"/>
      <c r="U6" s="112"/>
      <c r="V6" s="112"/>
      <c r="W6" s="113"/>
      <c r="DA6" s="1"/>
    </row>
    <row r="7" spans="1:105" ht="21" customHeight="1">
      <c r="A7" s="340" t="s">
        <v>2</v>
      </c>
      <c r="B7" s="341"/>
      <c r="C7" s="342" t="s">
        <v>79</v>
      </c>
      <c r="D7" s="343"/>
      <c r="E7" s="343"/>
      <c r="F7" s="343"/>
      <c r="G7" s="344" t="s">
        <v>80</v>
      </c>
      <c r="H7" s="345"/>
      <c r="I7" s="345"/>
      <c r="J7" s="346"/>
      <c r="K7" s="347" t="s">
        <v>81</v>
      </c>
      <c r="L7" s="343"/>
      <c r="M7" s="343"/>
      <c r="N7" s="343"/>
      <c r="O7" s="353" t="s">
        <v>82</v>
      </c>
      <c r="P7" s="343"/>
      <c r="Q7" s="343"/>
      <c r="R7" s="354"/>
      <c r="S7" s="44" t="s">
        <v>3</v>
      </c>
      <c r="T7" s="45" t="s">
        <v>4</v>
      </c>
      <c r="U7" s="45" t="s">
        <v>5</v>
      </c>
      <c r="V7" s="46" t="s">
        <v>6</v>
      </c>
      <c r="W7" s="47" t="s">
        <v>66</v>
      </c>
      <c r="DA7" s="1"/>
    </row>
    <row r="8" spans="1:105" ht="24.75" customHeight="1" thickBot="1">
      <c r="A8" s="338" t="s">
        <v>7</v>
      </c>
      <c r="B8" s="339"/>
      <c r="C8" s="8" t="s">
        <v>59</v>
      </c>
      <c r="D8" s="9"/>
      <c r="E8" s="10" t="s">
        <v>8</v>
      </c>
      <c r="F8" s="11" t="s">
        <v>9</v>
      </c>
      <c r="G8" s="12" t="s">
        <v>59</v>
      </c>
      <c r="H8" s="9"/>
      <c r="I8" s="10" t="s">
        <v>8</v>
      </c>
      <c r="J8" s="13" t="s">
        <v>9</v>
      </c>
      <c r="K8" s="14" t="s">
        <v>59</v>
      </c>
      <c r="L8" s="9"/>
      <c r="M8" s="10" t="s">
        <v>8</v>
      </c>
      <c r="N8" s="11" t="s">
        <v>9</v>
      </c>
      <c r="O8" s="12" t="s">
        <v>59</v>
      </c>
      <c r="P8" s="9"/>
      <c r="Q8" s="10" t="s">
        <v>8</v>
      </c>
      <c r="R8" s="13" t="s">
        <v>9</v>
      </c>
      <c r="S8" s="116" t="s">
        <v>60</v>
      </c>
      <c r="T8" s="117" t="s">
        <v>60</v>
      </c>
      <c r="U8" s="117" t="s">
        <v>60</v>
      </c>
      <c r="V8" s="118" t="s">
        <v>60</v>
      </c>
      <c r="W8" s="119" t="s">
        <v>60</v>
      </c>
      <c r="DA8" s="1"/>
    </row>
    <row r="9" spans="1:105" ht="10.5" customHeight="1">
      <c r="A9" s="355" t="s">
        <v>61</v>
      </c>
      <c r="B9" s="18" t="s">
        <v>10</v>
      </c>
      <c r="C9" s="224">
        <v>0.21</v>
      </c>
      <c r="D9" s="120"/>
      <c r="E9" s="121">
        <v>0.004</v>
      </c>
      <c r="F9" s="243">
        <v>0.012</v>
      </c>
      <c r="G9" s="195">
        <v>0.27</v>
      </c>
      <c r="H9" s="124"/>
      <c r="I9" s="121">
        <v>0.004</v>
      </c>
      <c r="J9" s="244">
        <v>0.012</v>
      </c>
      <c r="K9" s="125">
        <v>0.14</v>
      </c>
      <c r="L9" s="126" t="s">
        <v>78</v>
      </c>
      <c r="M9" s="127">
        <v>0.004</v>
      </c>
      <c r="N9" s="128">
        <v>0.012</v>
      </c>
      <c r="O9" s="129">
        <v>0.14</v>
      </c>
      <c r="P9" s="130" t="s">
        <v>78</v>
      </c>
      <c r="Q9" s="127">
        <v>0.004</v>
      </c>
      <c r="R9" s="128">
        <v>0.012</v>
      </c>
      <c r="S9" s="70" t="s">
        <v>11</v>
      </c>
      <c r="T9" s="68" t="s">
        <v>11</v>
      </c>
      <c r="U9" s="68" t="s">
        <v>11</v>
      </c>
      <c r="V9" s="71" t="s">
        <v>11</v>
      </c>
      <c r="W9" s="51" t="s">
        <v>11</v>
      </c>
      <c r="DA9" s="1"/>
    </row>
    <row r="10" spans="1:105" ht="10.5">
      <c r="A10" s="356"/>
      <c r="B10" s="19" t="s">
        <v>12</v>
      </c>
      <c r="C10" s="225">
        <v>0.067</v>
      </c>
      <c r="D10" s="132"/>
      <c r="E10" s="121">
        <v>0.004</v>
      </c>
      <c r="F10" s="131">
        <v>0.012</v>
      </c>
      <c r="G10" s="159">
        <v>0.11</v>
      </c>
      <c r="H10" s="135"/>
      <c r="I10" s="121">
        <v>0.004</v>
      </c>
      <c r="J10" s="245">
        <v>0.012</v>
      </c>
      <c r="K10" s="136">
        <v>0.056</v>
      </c>
      <c r="L10" s="137" t="s">
        <v>78</v>
      </c>
      <c r="M10" s="138">
        <v>0.004</v>
      </c>
      <c r="N10" s="139">
        <v>0.012</v>
      </c>
      <c r="O10" s="136">
        <v>0.071</v>
      </c>
      <c r="P10" s="140" t="s">
        <v>78</v>
      </c>
      <c r="Q10" s="138">
        <v>0.004</v>
      </c>
      <c r="R10" s="139">
        <v>0.012</v>
      </c>
      <c r="S10" s="141" t="s">
        <v>11</v>
      </c>
      <c r="T10" s="142" t="s">
        <v>11</v>
      </c>
      <c r="U10" s="142" t="s">
        <v>11</v>
      </c>
      <c r="V10" s="143" t="s">
        <v>11</v>
      </c>
      <c r="W10" s="52" t="s">
        <v>11</v>
      </c>
      <c r="DA10" s="1"/>
    </row>
    <row r="11" spans="1:105" ht="10.5">
      <c r="A11" s="356"/>
      <c r="B11" s="20" t="s">
        <v>13</v>
      </c>
      <c r="C11" s="225">
        <v>0.002</v>
      </c>
      <c r="D11" s="144" t="s">
        <v>75</v>
      </c>
      <c r="E11" s="121">
        <v>0.004</v>
      </c>
      <c r="F11" s="131">
        <v>0.012</v>
      </c>
      <c r="G11" s="246">
        <v>0.002</v>
      </c>
      <c r="H11" s="145" t="s">
        <v>75</v>
      </c>
      <c r="I11" s="121">
        <v>0.004</v>
      </c>
      <c r="J11" s="245">
        <v>0.012</v>
      </c>
      <c r="K11" s="136">
        <v>0.002</v>
      </c>
      <c r="L11" s="146" t="s">
        <v>75</v>
      </c>
      <c r="M11" s="147">
        <v>0.004</v>
      </c>
      <c r="N11" s="148">
        <v>0.012</v>
      </c>
      <c r="O11" s="136">
        <v>0.002</v>
      </c>
      <c r="P11" s="149" t="s">
        <v>75</v>
      </c>
      <c r="Q11" s="147">
        <v>0.004</v>
      </c>
      <c r="R11" s="148">
        <v>0.012</v>
      </c>
      <c r="S11" s="150">
        <f>C11</f>
        <v>0.002</v>
      </c>
      <c r="T11" s="151">
        <f>G11</f>
        <v>0.002</v>
      </c>
      <c r="U11" s="151">
        <f>K11</f>
        <v>0.002</v>
      </c>
      <c r="V11" s="152">
        <f>O11</f>
        <v>0.002</v>
      </c>
      <c r="W11" s="52" t="s">
        <v>11</v>
      </c>
      <c r="DA11" s="1"/>
    </row>
    <row r="12" spans="1:105" ht="10.5">
      <c r="A12" s="356"/>
      <c r="B12" s="20" t="s">
        <v>16</v>
      </c>
      <c r="C12" s="225">
        <v>0.002</v>
      </c>
      <c r="D12" s="144" t="s">
        <v>75</v>
      </c>
      <c r="E12" s="121">
        <v>0.004</v>
      </c>
      <c r="F12" s="131">
        <v>0.012</v>
      </c>
      <c r="G12" s="246">
        <v>0.002</v>
      </c>
      <c r="H12" s="145" t="s">
        <v>75</v>
      </c>
      <c r="I12" s="121">
        <v>0.004</v>
      </c>
      <c r="J12" s="245">
        <v>0.012</v>
      </c>
      <c r="K12" s="136">
        <v>0.002</v>
      </c>
      <c r="L12" s="146" t="s">
        <v>75</v>
      </c>
      <c r="M12" s="138">
        <v>0.004</v>
      </c>
      <c r="N12" s="139">
        <v>0.012</v>
      </c>
      <c r="O12" s="136">
        <v>0.005</v>
      </c>
      <c r="P12" s="153" t="s">
        <v>14</v>
      </c>
      <c r="Q12" s="138">
        <v>0.004</v>
      </c>
      <c r="R12" s="139">
        <v>0.012</v>
      </c>
      <c r="S12" s="154">
        <f>C12</f>
        <v>0.002</v>
      </c>
      <c r="T12" s="151">
        <f>G12</f>
        <v>0.002</v>
      </c>
      <c r="U12" s="151">
        <f>K12</f>
        <v>0.002</v>
      </c>
      <c r="V12" s="152">
        <f>O12</f>
        <v>0.005</v>
      </c>
      <c r="W12" s="52" t="s">
        <v>11</v>
      </c>
      <c r="DA12" s="1"/>
    </row>
    <row r="13" spans="1:105" ht="10.5">
      <c r="A13" s="356"/>
      <c r="B13" s="19" t="s">
        <v>17</v>
      </c>
      <c r="C13" s="225">
        <v>0.004</v>
      </c>
      <c r="D13" s="144" t="s">
        <v>75</v>
      </c>
      <c r="E13" s="121">
        <v>0.008</v>
      </c>
      <c r="F13" s="131">
        <v>0.026</v>
      </c>
      <c r="G13" s="246">
        <v>0.004</v>
      </c>
      <c r="H13" s="145" t="s">
        <v>75</v>
      </c>
      <c r="I13" s="121">
        <v>0.008</v>
      </c>
      <c r="J13" s="245">
        <v>0.026</v>
      </c>
      <c r="K13" s="136">
        <v>0.004</v>
      </c>
      <c r="L13" s="146" t="s">
        <v>75</v>
      </c>
      <c r="M13" s="138">
        <v>0.008</v>
      </c>
      <c r="N13" s="139">
        <v>0.026</v>
      </c>
      <c r="O13" s="136">
        <v>0.004</v>
      </c>
      <c r="P13" s="149" t="s">
        <v>75</v>
      </c>
      <c r="Q13" s="138">
        <v>0.008</v>
      </c>
      <c r="R13" s="139">
        <v>0.026</v>
      </c>
      <c r="S13" s="150">
        <f>C13*0.1</f>
        <v>0.0004</v>
      </c>
      <c r="T13" s="151">
        <f>G13*0.1</f>
        <v>0.0004</v>
      </c>
      <c r="U13" s="151">
        <f>K13*0.1</f>
        <v>0.0004</v>
      </c>
      <c r="V13" s="152">
        <f>O13*0.1</f>
        <v>0.0004</v>
      </c>
      <c r="W13" s="52" t="s">
        <v>11</v>
      </c>
      <c r="DA13" s="1"/>
    </row>
    <row r="14" spans="1:105" ht="10.5">
      <c r="A14" s="356"/>
      <c r="B14" s="19" t="s">
        <v>18</v>
      </c>
      <c r="C14" s="225">
        <v>0.004</v>
      </c>
      <c r="D14" s="144" t="s">
        <v>75</v>
      </c>
      <c r="E14" s="155">
        <v>0.008</v>
      </c>
      <c r="F14" s="131">
        <v>0.025</v>
      </c>
      <c r="G14" s="246">
        <v>0.004</v>
      </c>
      <c r="H14" s="145" t="s">
        <v>75</v>
      </c>
      <c r="I14" s="155">
        <v>0.008</v>
      </c>
      <c r="J14" s="245">
        <v>0.025</v>
      </c>
      <c r="K14" s="136">
        <v>0.009</v>
      </c>
      <c r="L14" s="156" t="s">
        <v>14</v>
      </c>
      <c r="M14" s="138">
        <v>0.008</v>
      </c>
      <c r="N14" s="139">
        <v>0.025</v>
      </c>
      <c r="O14" s="136">
        <v>0.008</v>
      </c>
      <c r="P14" s="153" t="s">
        <v>14</v>
      </c>
      <c r="Q14" s="138">
        <v>0.008</v>
      </c>
      <c r="R14" s="139">
        <v>0.025</v>
      </c>
      <c r="S14" s="150">
        <f>C14*0.1</f>
        <v>0.0004</v>
      </c>
      <c r="T14" s="151">
        <f>G14*0.1</f>
        <v>0.0004</v>
      </c>
      <c r="U14" s="151">
        <f>K14*0.1</f>
        <v>0.0009</v>
      </c>
      <c r="V14" s="152">
        <f>O14*0.1</f>
        <v>0.0008</v>
      </c>
      <c r="W14" s="53" t="s">
        <v>11</v>
      </c>
      <c r="DA14" s="1"/>
    </row>
    <row r="15" spans="1:105" ht="10.5">
      <c r="A15" s="356"/>
      <c r="B15" s="20" t="s">
        <v>19</v>
      </c>
      <c r="C15" s="225">
        <v>0.004</v>
      </c>
      <c r="D15" s="144" t="s">
        <v>75</v>
      </c>
      <c r="E15" s="155">
        <v>0.008</v>
      </c>
      <c r="F15" s="131">
        <v>0.025</v>
      </c>
      <c r="G15" s="246">
        <v>0.004</v>
      </c>
      <c r="H15" s="145" t="s">
        <v>75</v>
      </c>
      <c r="I15" s="155">
        <v>0.008</v>
      </c>
      <c r="J15" s="245">
        <v>0.025</v>
      </c>
      <c r="K15" s="136">
        <v>0.004</v>
      </c>
      <c r="L15" s="146" t="s">
        <v>76</v>
      </c>
      <c r="M15" s="138">
        <v>0.008</v>
      </c>
      <c r="N15" s="139">
        <v>0.025</v>
      </c>
      <c r="O15" s="136">
        <v>0.004</v>
      </c>
      <c r="P15" s="149" t="s">
        <v>75</v>
      </c>
      <c r="Q15" s="138">
        <v>0.008</v>
      </c>
      <c r="R15" s="139">
        <v>0.025</v>
      </c>
      <c r="S15" s="150">
        <f>C15*0.1</f>
        <v>0.0004</v>
      </c>
      <c r="T15" s="151">
        <f>G15*0.1</f>
        <v>0.0004</v>
      </c>
      <c r="U15" s="151">
        <f>K15*0.1</f>
        <v>0.0004</v>
      </c>
      <c r="V15" s="152">
        <f>O15*0.1</f>
        <v>0.0004</v>
      </c>
      <c r="W15" s="157" t="s">
        <v>65</v>
      </c>
      <c r="DA15" s="1"/>
    </row>
    <row r="16" spans="1:105" ht="10.5">
      <c r="A16" s="356"/>
      <c r="B16" s="19" t="s">
        <v>20</v>
      </c>
      <c r="C16" s="226">
        <v>0.033</v>
      </c>
      <c r="D16" s="132"/>
      <c r="E16" s="155">
        <v>0.006</v>
      </c>
      <c r="F16" s="131">
        <v>0.021</v>
      </c>
      <c r="G16" s="136">
        <v>0.016</v>
      </c>
      <c r="H16" s="158" t="s">
        <v>68</v>
      </c>
      <c r="I16" s="155">
        <v>0.006</v>
      </c>
      <c r="J16" s="245">
        <v>0.021</v>
      </c>
      <c r="K16" s="136">
        <v>0.03</v>
      </c>
      <c r="L16" s="137" t="s">
        <v>78</v>
      </c>
      <c r="M16" s="138">
        <v>0.006</v>
      </c>
      <c r="N16" s="139">
        <v>0.021</v>
      </c>
      <c r="O16" s="159">
        <v>0.041</v>
      </c>
      <c r="P16" s="140" t="s">
        <v>78</v>
      </c>
      <c r="Q16" s="138">
        <v>0.006</v>
      </c>
      <c r="R16" s="139">
        <v>0.021</v>
      </c>
      <c r="S16" s="150">
        <f>C16*0.01</f>
        <v>0.00033</v>
      </c>
      <c r="T16" s="151">
        <f>G16*0.01</f>
        <v>0.00016</v>
      </c>
      <c r="U16" s="151">
        <f>K16*0.01</f>
        <v>0.0003</v>
      </c>
      <c r="V16" s="152">
        <f>O16*0.01</f>
        <v>0.00041000000000000005</v>
      </c>
      <c r="W16" s="157" t="s">
        <v>65</v>
      </c>
      <c r="DA16" s="1"/>
    </row>
    <row r="17" spans="1:23" s="1" customFormat="1" ht="11.25" thickBot="1">
      <c r="A17" s="357"/>
      <c r="B17" s="21" t="s">
        <v>21</v>
      </c>
      <c r="C17" s="227">
        <v>0.14</v>
      </c>
      <c r="D17" s="160"/>
      <c r="E17" s="161">
        <v>0.01</v>
      </c>
      <c r="F17" s="191">
        <v>0.03</v>
      </c>
      <c r="G17" s="164">
        <v>0.04</v>
      </c>
      <c r="H17" s="163"/>
      <c r="I17" s="161">
        <v>0.01</v>
      </c>
      <c r="J17" s="247">
        <v>0.03</v>
      </c>
      <c r="K17" s="164">
        <v>0.08</v>
      </c>
      <c r="L17" s="165" t="s">
        <v>78</v>
      </c>
      <c r="M17" s="166">
        <v>0.01</v>
      </c>
      <c r="N17" s="167">
        <v>0.03</v>
      </c>
      <c r="O17" s="164">
        <v>0.09</v>
      </c>
      <c r="P17" s="168" t="s">
        <v>78</v>
      </c>
      <c r="Q17" s="166">
        <v>0.01</v>
      </c>
      <c r="R17" s="167">
        <v>0.03</v>
      </c>
      <c r="S17" s="169">
        <f>C17*0.0003</f>
        <v>4.2E-05</v>
      </c>
      <c r="T17" s="170">
        <f>G17*0.0003</f>
        <v>1.1999999999999999E-05</v>
      </c>
      <c r="U17" s="170">
        <f>K17*0.0003</f>
        <v>2.3999999999999997E-05</v>
      </c>
      <c r="V17" s="171">
        <f>O17*0.0003</f>
        <v>2.6999999999999996E-05</v>
      </c>
      <c r="W17" s="172" t="s">
        <v>65</v>
      </c>
    </row>
    <row r="18" spans="1:23" s="1" customFormat="1" ht="10.5" customHeight="1">
      <c r="A18" s="355" t="s">
        <v>22</v>
      </c>
      <c r="B18" s="22" t="s">
        <v>23</v>
      </c>
      <c r="C18" s="228">
        <v>0.012</v>
      </c>
      <c r="D18" s="120"/>
      <c r="E18" s="121">
        <v>0.004</v>
      </c>
      <c r="F18" s="243">
        <v>0.012</v>
      </c>
      <c r="G18" s="173">
        <v>0.015</v>
      </c>
      <c r="H18" s="124"/>
      <c r="I18" s="121">
        <v>0.004</v>
      </c>
      <c r="J18" s="244">
        <v>0.012</v>
      </c>
      <c r="K18" s="173">
        <v>0.016</v>
      </c>
      <c r="L18" s="126" t="s">
        <v>78</v>
      </c>
      <c r="M18" s="127">
        <v>0.004</v>
      </c>
      <c r="N18" s="128">
        <v>0.012</v>
      </c>
      <c r="O18" s="173">
        <v>0.018</v>
      </c>
      <c r="P18" s="130" t="s">
        <v>78</v>
      </c>
      <c r="Q18" s="127">
        <v>0.004</v>
      </c>
      <c r="R18" s="128">
        <v>0.012</v>
      </c>
      <c r="S18" s="70" t="s">
        <v>11</v>
      </c>
      <c r="T18" s="68" t="s">
        <v>11</v>
      </c>
      <c r="U18" s="68" t="s">
        <v>11</v>
      </c>
      <c r="V18" s="71" t="s">
        <v>11</v>
      </c>
      <c r="W18" s="51" t="s">
        <v>11</v>
      </c>
    </row>
    <row r="19" spans="1:23" s="1" customFormat="1" ht="10.5">
      <c r="A19" s="356"/>
      <c r="B19" s="19" t="s">
        <v>24</v>
      </c>
      <c r="C19" s="225">
        <v>0.002</v>
      </c>
      <c r="D19" s="132" t="s">
        <v>75</v>
      </c>
      <c r="E19" s="155">
        <v>0.004</v>
      </c>
      <c r="F19" s="131">
        <v>0.012</v>
      </c>
      <c r="G19" s="136">
        <v>0.008</v>
      </c>
      <c r="H19" s="158" t="s">
        <v>68</v>
      </c>
      <c r="I19" s="155">
        <v>0.004</v>
      </c>
      <c r="J19" s="245">
        <v>0.012</v>
      </c>
      <c r="K19" s="136">
        <v>0.009</v>
      </c>
      <c r="L19" s="137" t="s">
        <v>14</v>
      </c>
      <c r="M19" s="138">
        <v>0.004</v>
      </c>
      <c r="N19" s="139">
        <v>0.012</v>
      </c>
      <c r="O19" s="136">
        <v>0.01</v>
      </c>
      <c r="P19" s="140" t="s">
        <v>14</v>
      </c>
      <c r="Q19" s="138">
        <v>0.004</v>
      </c>
      <c r="R19" s="139">
        <v>0.012</v>
      </c>
      <c r="S19" s="150">
        <f>C19*0.1</f>
        <v>0.0002</v>
      </c>
      <c r="T19" s="151">
        <f>G19*0.1</f>
        <v>0.0008</v>
      </c>
      <c r="U19" s="151">
        <f>K19*0.1</f>
        <v>0.0009</v>
      </c>
      <c r="V19" s="152">
        <f>O19*0.1</f>
        <v>0.001</v>
      </c>
      <c r="W19" s="52" t="s">
        <v>11</v>
      </c>
    </row>
    <row r="20" spans="1:23" s="1" customFormat="1" ht="10.5">
      <c r="A20" s="356"/>
      <c r="B20" s="23" t="s">
        <v>25</v>
      </c>
      <c r="C20" s="225">
        <v>0.011</v>
      </c>
      <c r="D20" s="132" t="s">
        <v>74</v>
      </c>
      <c r="E20" s="155">
        <v>0.004</v>
      </c>
      <c r="F20" s="174">
        <v>0.013</v>
      </c>
      <c r="G20" s="136">
        <v>0.011</v>
      </c>
      <c r="H20" s="158" t="s">
        <v>68</v>
      </c>
      <c r="I20" s="155">
        <v>0.004</v>
      </c>
      <c r="J20" s="248">
        <v>0.013</v>
      </c>
      <c r="K20" s="136">
        <v>0.021</v>
      </c>
      <c r="L20" s="137" t="s">
        <v>78</v>
      </c>
      <c r="M20" s="138">
        <v>0.004</v>
      </c>
      <c r="N20" s="139">
        <v>0.013</v>
      </c>
      <c r="O20" s="136">
        <v>0.026</v>
      </c>
      <c r="P20" s="140" t="s">
        <v>78</v>
      </c>
      <c r="Q20" s="138">
        <v>0.004</v>
      </c>
      <c r="R20" s="139">
        <v>0.013</v>
      </c>
      <c r="S20" s="150">
        <f>C20*0.03</f>
        <v>0.00032999999999999994</v>
      </c>
      <c r="T20" s="151">
        <f>G20*0.03</f>
        <v>0.00032999999999999994</v>
      </c>
      <c r="U20" s="151">
        <f>K20*0.03</f>
        <v>0.00063</v>
      </c>
      <c r="V20" s="152">
        <f>O20*0.03</f>
        <v>0.00078</v>
      </c>
      <c r="W20" s="52" t="s">
        <v>11</v>
      </c>
    </row>
    <row r="21" spans="1:23" s="1" customFormat="1" ht="10.5">
      <c r="A21" s="356"/>
      <c r="B21" s="23" t="s">
        <v>26</v>
      </c>
      <c r="C21" s="225">
        <v>0.008</v>
      </c>
      <c r="D21" s="132" t="s">
        <v>68</v>
      </c>
      <c r="E21" s="155">
        <v>0.004</v>
      </c>
      <c r="F21" s="131">
        <v>0.013</v>
      </c>
      <c r="G21" s="136">
        <v>0.009</v>
      </c>
      <c r="H21" s="158" t="s">
        <v>68</v>
      </c>
      <c r="I21" s="155">
        <v>0.004</v>
      </c>
      <c r="J21" s="245">
        <v>0.013</v>
      </c>
      <c r="K21" s="136">
        <v>0.015</v>
      </c>
      <c r="L21" s="137" t="s">
        <v>78</v>
      </c>
      <c r="M21" s="138">
        <v>0.004</v>
      </c>
      <c r="N21" s="139">
        <v>0.013</v>
      </c>
      <c r="O21" s="136">
        <v>0.018</v>
      </c>
      <c r="P21" s="140" t="s">
        <v>78</v>
      </c>
      <c r="Q21" s="138">
        <v>0.004</v>
      </c>
      <c r="R21" s="139">
        <v>0.013</v>
      </c>
      <c r="S21" s="150">
        <f>C21*0.3</f>
        <v>0.0024</v>
      </c>
      <c r="T21" s="151">
        <f>G21*0.3</f>
        <v>0.0026999999999999997</v>
      </c>
      <c r="U21" s="151">
        <f>K21*0.3</f>
        <v>0.0045</v>
      </c>
      <c r="V21" s="152">
        <f>O21*0.3</f>
        <v>0.005399999999999999</v>
      </c>
      <c r="W21" s="52" t="s">
        <v>11</v>
      </c>
    </row>
    <row r="22" spans="1:23" s="1" customFormat="1" ht="10.5">
      <c r="A22" s="356"/>
      <c r="B22" s="23" t="s">
        <v>27</v>
      </c>
      <c r="C22" s="229">
        <v>0.012</v>
      </c>
      <c r="D22" s="132" t="s">
        <v>68</v>
      </c>
      <c r="E22" s="155">
        <v>0.007</v>
      </c>
      <c r="F22" s="131">
        <v>0.025</v>
      </c>
      <c r="G22" s="136">
        <v>0.01</v>
      </c>
      <c r="H22" s="158" t="s">
        <v>68</v>
      </c>
      <c r="I22" s="155">
        <v>0.007</v>
      </c>
      <c r="J22" s="245">
        <v>0.025</v>
      </c>
      <c r="K22" s="136">
        <v>0.018</v>
      </c>
      <c r="L22" s="137" t="s">
        <v>14</v>
      </c>
      <c r="M22" s="138">
        <v>0.007</v>
      </c>
      <c r="N22" s="139">
        <v>0.025</v>
      </c>
      <c r="O22" s="136">
        <v>0.023</v>
      </c>
      <c r="P22" s="140" t="s">
        <v>14</v>
      </c>
      <c r="Q22" s="138">
        <v>0.007</v>
      </c>
      <c r="R22" s="139">
        <v>0.025</v>
      </c>
      <c r="S22" s="150">
        <f>C22*0.1</f>
        <v>0.0012000000000000001</v>
      </c>
      <c r="T22" s="151">
        <f>G22*0.1</f>
        <v>0.001</v>
      </c>
      <c r="U22" s="151">
        <f>K22*0.1</f>
        <v>0.0018</v>
      </c>
      <c r="V22" s="152">
        <f>O22*0.1</f>
        <v>0.0023</v>
      </c>
      <c r="W22" s="54" t="s">
        <v>11</v>
      </c>
    </row>
    <row r="23" spans="1:23" s="1" customFormat="1" ht="10.5">
      <c r="A23" s="356"/>
      <c r="B23" s="23" t="s">
        <v>28</v>
      </c>
      <c r="C23" s="225">
        <v>0.011</v>
      </c>
      <c r="D23" s="132" t="s">
        <v>68</v>
      </c>
      <c r="E23" s="155">
        <v>0.008</v>
      </c>
      <c r="F23" s="131">
        <v>0.025</v>
      </c>
      <c r="G23" s="136">
        <v>0.004</v>
      </c>
      <c r="H23" s="158" t="s">
        <v>76</v>
      </c>
      <c r="I23" s="155">
        <v>0.008</v>
      </c>
      <c r="J23" s="245">
        <v>0.025</v>
      </c>
      <c r="K23" s="136">
        <v>0.004</v>
      </c>
      <c r="L23" s="146" t="s">
        <v>76</v>
      </c>
      <c r="M23" s="138">
        <v>0.008</v>
      </c>
      <c r="N23" s="139">
        <v>0.025</v>
      </c>
      <c r="O23" s="136">
        <v>0.018</v>
      </c>
      <c r="P23" s="140" t="s">
        <v>14</v>
      </c>
      <c r="Q23" s="138">
        <v>0.008</v>
      </c>
      <c r="R23" s="139">
        <v>0.025</v>
      </c>
      <c r="S23" s="150">
        <f>C23*0.1</f>
        <v>0.0011</v>
      </c>
      <c r="T23" s="151">
        <f>G23*0.1</f>
        <v>0.0004</v>
      </c>
      <c r="U23" s="151">
        <f>K23*0.1</f>
        <v>0.0004</v>
      </c>
      <c r="V23" s="152">
        <f>O23*0.1</f>
        <v>0.0018</v>
      </c>
      <c r="W23" s="53" t="s">
        <v>11</v>
      </c>
    </row>
    <row r="24" spans="1:23" s="1" customFormat="1" ht="10.5">
      <c r="A24" s="356"/>
      <c r="B24" s="23" t="s">
        <v>29</v>
      </c>
      <c r="C24" s="230">
        <v>0.0025</v>
      </c>
      <c r="D24" s="132" t="s">
        <v>75</v>
      </c>
      <c r="E24" s="155">
        <v>0.005</v>
      </c>
      <c r="F24" s="131">
        <v>0.017</v>
      </c>
      <c r="G24" s="175">
        <v>0.0025</v>
      </c>
      <c r="H24" s="158" t="s">
        <v>76</v>
      </c>
      <c r="I24" s="155">
        <v>0.005</v>
      </c>
      <c r="J24" s="245">
        <v>0.017</v>
      </c>
      <c r="K24" s="175">
        <v>0.0025</v>
      </c>
      <c r="L24" s="146" t="s">
        <v>75</v>
      </c>
      <c r="M24" s="138">
        <v>0.005</v>
      </c>
      <c r="N24" s="139">
        <v>0.017</v>
      </c>
      <c r="O24" s="175">
        <v>0.0025</v>
      </c>
      <c r="P24" s="153" t="s">
        <v>15</v>
      </c>
      <c r="Q24" s="138">
        <v>0.005</v>
      </c>
      <c r="R24" s="139">
        <v>0.017</v>
      </c>
      <c r="S24" s="150">
        <f>C24*0.1</f>
        <v>0.00025</v>
      </c>
      <c r="T24" s="151">
        <f>G24*0.1</f>
        <v>0.00025</v>
      </c>
      <c r="U24" s="151">
        <f>K24*0.1</f>
        <v>0.00025</v>
      </c>
      <c r="V24" s="152">
        <f>O24*0.1</f>
        <v>0.00025</v>
      </c>
      <c r="W24" s="157" t="s">
        <v>65</v>
      </c>
    </row>
    <row r="25" spans="1:23" s="1" customFormat="1" ht="10.5">
      <c r="A25" s="356"/>
      <c r="B25" s="23" t="s">
        <v>30</v>
      </c>
      <c r="C25" s="225">
        <v>0.01</v>
      </c>
      <c r="D25" s="132" t="s">
        <v>68</v>
      </c>
      <c r="E25" s="155">
        <v>0.008</v>
      </c>
      <c r="F25" s="131">
        <v>0.026</v>
      </c>
      <c r="G25" s="136">
        <v>0.01</v>
      </c>
      <c r="H25" s="158" t="s">
        <v>68</v>
      </c>
      <c r="I25" s="155">
        <v>0.008</v>
      </c>
      <c r="J25" s="245">
        <v>0.026</v>
      </c>
      <c r="K25" s="136">
        <v>0.015</v>
      </c>
      <c r="L25" s="137" t="s">
        <v>14</v>
      </c>
      <c r="M25" s="138">
        <v>0.008</v>
      </c>
      <c r="N25" s="139">
        <v>0.026</v>
      </c>
      <c r="O25" s="136">
        <v>0.02</v>
      </c>
      <c r="P25" s="140" t="s">
        <v>14</v>
      </c>
      <c r="Q25" s="138">
        <v>0.008</v>
      </c>
      <c r="R25" s="139">
        <v>0.026</v>
      </c>
      <c r="S25" s="150">
        <f>C25*0.1</f>
        <v>0.001</v>
      </c>
      <c r="T25" s="151">
        <f>G25*0.1</f>
        <v>0.001</v>
      </c>
      <c r="U25" s="151">
        <f>K25*0.1</f>
        <v>0.0015</v>
      </c>
      <c r="V25" s="152">
        <f>O25*0.1</f>
        <v>0.002</v>
      </c>
      <c r="W25" s="157" t="s">
        <v>65</v>
      </c>
    </row>
    <row r="26" spans="1:23" s="1" customFormat="1" ht="10.5">
      <c r="A26" s="356"/>
      <c r="B26" s="23" t="s">
        <v>31</v>
      </c>
      <c r="C26" s="225">
        <v>0.032</v>
      </c>
      <c r="D26" s="132"/>
      <c r="E26" s="155">
        <v>0.006</v>
      </c>
      <c r="F26" s="131">
        <v>0.019</v>
      </c>
      <c r="G26" s="136">
        <v>0.018</v>
      </c>
      <c r="H26" s="158" t="s">
        <v>68</v>
      </c>
      <c r="I26" s="155">
        <v>0.006</v>
      </c>
      <c r="J26" s="245">
        <v>0.019</v>
      </c>
      <c r="K26" s="136">
        <v>0.046</v>
      </c>
      <c r="L26" s="137" t="s">
        <v>78</v>
      </c>
      <c r="M26" s="138">
        <v>0.006</v>
      </c>
      <c r="N26" s="139">
        <v>0.019</v>
      </c>
      <c r="O26" s="136">
        <v>0.067</v>
      </c>
      <c r="P26" s="140" t="s">
        <v>78</v>
      </c>
      <c r="Q26" s="138">
        <v>0.006</v>
      </c>
      <c r="R26" s="139">
        <v>0.019</v>
      </c>
      <c r="S26" s="150">
        <f>C26*0.01</f>
        <v>0.00032</v>
      </c>
      <c r="T26" s="151">
        <f>G26*0.01</f>
        <v>0.00017999999999999998</v>
      </c>
      <c r="U26" s="151">
        <f>K26*0.01</f>
        <v>0.00046</v>
      </c>
      <c r="V26" s="152">
        <f>O26*0.01</f>
        <v>0.00067</v>
      </c>
      <c r="W26" s="157" t="s">
        <v>65</v>
      </c>
    </row>
    <row r="27" spans="1:23" s="1" customFormat="1" ht="10.5">
      <c r="A27" s="356"/>
      <c r="B27" s="23" t="s">
        <v>32</v>
      </c>
      <c r="C27" s="225">
        <v>0.003</v>
      </c>
      <c r="D27" s="132" t="s">
        <v>75</v>
      </c>
      <c r="E27" s="155">
        <v>0.006</v>
      </c>
      <c r="F27" s="131">
        <v>0.02</v>
      </c>
      <c r="G27" s="136">
        <v>0.003</v>
      </c>
      <c r="H27" s="158" t="s">
        <v>76</v>
      </c>
      <c r="I27" s="155">
        <v>0.006</v>
      </c>
      <c r="J27" s="245">
        <v>0.02</v>
      </c>
      <c r="K27" s="136">
        <v>0.008</v>
      </c>
      <c r="L27" s="137" t="s">
        <v>14</v>
      </c>
      <c r="M27" s="138">
        <v>0.006</v>
      </c>
      <c r="N27" s="139">
        <v>0.02</v>
      </c>
      <c r="O27" s="136">
        <v>0.009</v>
      </c>
      <c r="P27" s="153" t="s">
        <v>14</v>
      </c>
      <c r="Q27" s="138">
        <v>0.006</v>
      </c>
      <c r="R27" s="139">
        <v>0.02</v>
      </c>
      <c r="S27" s="150">
        <f>C27*0.01</f>
        <v>3E-05</v>
      </c>
      <c r="T27" s="151">
        <f>G27*0.01</f>
        <v>3E-05</v>
      </c>
      <c r="U27" s="151">
        <f>K27*0.01</f>
        <v>8E-05</v>
      </c>
      <c r="V27" s="152">
        <f>O27*0.01</f>
        <v>8.999999999999999E-05</v>
      </c>
      <c r="W27" s="157" t="s">
        <v>65</v>
      </c>
    </row>
    <row r="28" spans="1:23" s="1" customFormat="1" ht="11.25" thickBot="1">
      <c r="A28" s="357"/>
      <c r="B28" s="24" t="s">
        <v>33</v>
      </c>
      <c r="C28" s="231">
        <v>0.025</v>
      </c>
      <c r="D28" s="160" t="s">
        <v>68</v>
      </c>
      <c r="E28" s="161">
        <v>0.009</v>
      </c>
      <c r="F28" s="191">
        <v>0.03</v>
      </c>
      <c r="G28" s="177">
        <v>0.012</v>
      </c>
      <c r="H28" s="176" t="s">
        <v>68</v>
      </c>
      <c r="I28" s="161">
        <v>0.009</v>
      </c>
      <c r="J28" s="247">
        <v>0.03</v>
      </c>
      <c r="K28" s="177">
        <v>0.026</v>
      </c>
      <c r="L28" s="165" t="s">
        <v>14</v>
      </c>
      <c r="M28" s="166">
        <v>0.009</v>
      </c>
      <c r="N28" s="167">
        <v>0.03</v>
      </c>
      <c r="O28" s="164">
        <v>0.037</v>
      </c>
      <c r="P28" s="168" t="s">
        <v>78</v>
      </c>
      <c r="Q28" s="166">
        <v>0.009</v>
      </c>
      <c r="R28" s="167">
        <v>0.03</v>
      </c>
      <c r="S28" s="169">
        <f>C28*0.0003</f>
        <v>7.499999999999999E-06</v>
      </c>
      <c r="T28" s="170">
        <f>G28*0.0003</f>
        <v>3.6E-06</v>
      </c>
      <c r="U28" s="170">
        <f>K28*0.0003</f>
        <v>7.799999999999998E-06</v>
      </c>
      <c r="V28" s="171">
        <f>O28*0.0003</f>
        <v>1.1099999999999999E-05</v>
      </c>
      <c r="W28" s="178" t="s">
        <v>65</v>
      </c>
    </row>
    <row r="29" spans="1:23" s="1" customFormat="1" ht="10.5" customHeight="1">
      <c r="A29" s="355" t="s">
        <v>34</v>
      </c>
      <c r="B29" s="25" t="s">
        <v>35</v>
      </c>
      <c r="C29" s="228">
        <v>0.012</v>
      </c>
      <c r="D29" s="120" t="s">
        <v>74</v>
      </c>
      <c r="E29" s="121">
        <v>0.004</v>
      </c>
      <c r="F29" s="243">
        <v>0.013</v>
      </c>
      <c r="G29" s="136">
        <v>0.032</v>
      </c>
      <c r="H29" s="135"/>
      <c r="I29" s="121">
        <v>0.004</v>
      </c>
      <c r="J29" s="244">
        <v>0.013</v>
      </c>
      <c r="K29" s="136">
        <v>0.02</v>
      </c>
      <c r="L29" s="137" t="s">
        <v>78</v>
      </c>
      <c r="M29" s="138">
        <v>0.004</v>
      </c>
      <c r="N29" s="139">
        <v>0.013</v>
      </c>
      <c r="O29" s="136">
        <v>0.012</v>
      </c>
      <c r="P29" s="140" t="s">
        <v>14</v>
      </c>
      <c r="Q29" s="138">
        <v>0.004</v>
      </c>
      <c r="R29" s="139">
        <v>0.013</v>
      </c>
      <c r="S29" s="179">
        <f>C29*0.0003</f>
        <v>3.6E-06</v>
      </c>
      <c r="T29" s="180">
        <f>G29*0.0003</f>
        <v>9.6E-06</v>
      </c>
      <c r="U29" s="180">
        <f>K29*0.0003</f>
        <v>5.999999999999999E-06</v>
      </c>
      <c r="V29" s="181">
        <f>O29*0.0003</f>
        <v>3.6E-06</v>
      </c>
      <c r="W29" s="51" t="s">
        <v>11</v>
      </c>
    </row>
    <row r="30" spans="1:23" s="1" customFormat="1" ht="10.5">
      <c r="A30" s="356"/>
      <c r="B30" s="26" t="s">
        <v>36</v>
      </c>
      <c r="C30" s="232">
        <v>0.17</v>
      </c>
      <c r="D30" s="132"/>
      <c r="E30" s="121">
        <v>0.004</v>
      </c>
      <c r="F30" s="243">
        <v>0.013</v>
      </c>
      <c r="G30" s="183">
        <v>0.43</v>
      </c>
      <c r="H30" s="182"/>
      <c r="I30" s="121">
        <v>0.004</v>
      </c>
      <c r="J30" s="244">
        <v>0.013</v>
      </c>
      <c r="K30" s="183">
        <v>0.21</v>
      </c>
      <c r="L30" s="184" t="s">
        <v>78</v>
      </c>
      <c r="M30" s="185">
        <v>0.004</v>
      </c>
      <c r="N30" s="186">
        <v>0.013</v>
      </c>
      <c r="O30" s="187">
        <v>0.086</v>
      </c>
      <c r="P30" s="188" t="s">
        <v>78</v>
      </c>
      <c r="Q30" s="185">
        <v>0.004</v>
      </c>
      <c r="R30" s="186">
        <v>0.013</v>
      </c>
      <c r="S30" s="179">
        <f>C30*0.0001</f>
        <v>1.7000000000000003E-05</v>
      </c>
      <c r="T30" s="180">
        <f>G30*0.0001</f>
        <v>4.3E-05</v>
      </c>
      <c r="U30" s="180">
        <f>K30*0.0001</f>
        <v>2.1E-05</v>
      </c>
      <c r="V30" s="181">
        <f>O30*0.0001</f>
        <v>8.599999999999999E-06</v>
      </c>
      <c r="W30" s="52" t="s">
        <v>11</v>
      </c>
    </row>
    <row r="31" spans="1:23" s="1" customFormat="1" ht="10.5">
      <c r="A31" s="356"/>
      <c r="B31" s="25" t="s">
        <v>37</v>
      </c>
      <c r="C31" s="225">
        <v>0.014</v>
      </c>
      <c r="D31" s="132"/>
      <c r="E31" s="155">
        <v>0.004</v>
      </c>
      <c r="F31" s="243">
        <v>0.013</v>
      </c>
      <c r="G31" s="136">
        <v>0.038</v>
      </c>
      <c r="H31" s="135"/>
      <c r="I31" s="155">
        <v>0.004</v>
      </c>
      <c r="J31" s="244">
        <v>0.013</v>
      </c>
      <c r="K31" s="136">
        <v>0.02</v>
      </c>
      <c r="L31" s="137" t="s">
        <v>78</v>
      </c>
      <c r="M31" s="138">
        <v>0.004</v>
      </c>
      <c r="N31" s="139">
        <v>0.013</v>
      </c>
      <c r="O31" s="136">
        <v>0.017</v>
      </c>
      <c r="P31" s="140" t="s">
        <v>78</v>
      </c>
      <c r="Q31" s="138">
        <v>0.004</v>
      </c>
      <c r="R31" s="139">
        <v>0.013</v>
      </c>
      <c r="S31" s="150">
        <f>C31*0.1</f>
        <v>0.0014000000000000002</v>
      </c>
      <c r="T31" s="151">
        <f>G31*0.1</f>
        <v>0.0038</v>
      </c>
      <c r="U31" s="180">
        <f>K31*0.1</f>
        <v>0.002</v>
      </c>
      <c r="V31" s="181">
        <f>O31*0.1</f>
        <v>0.0017000000000000001</v>
      </c>
      <c r="W31" s="52" t="s">
        <v>11</v>
      </c>
    </row>
    <row r="32" spans="1:23" s="1" customFormat="1" ht="10.5">
      <c r="A32" s="356"/>
      <c r="B32" s="25" t="s">
        <v>38</v>
      </c>
      <c r="C32" s="230">
        <v>0.0025</v>
      </c>
      <c r="D32" s="132" t="s">
        <v>75</v>
      </c>
      <c r="E32" s="155">
        <v>0.005</v>
      </c>
      <c r="F32" s="243">
        <v>0.018</v>
      </c>
      <c r="G32" s="175">
        <v>0.0025</v>
      </c>
      <c r="H32" s="158" t="s">
        <v>76</v>
      </c>
      <c r="I32" s="155">
        <v>0.005</v>
      </c>
      <c r="J32" s="244">
        <v>0.018</v>
      </c>
      <c r="K32" s="175">
        <v>0.0025</v>
      </c>
      <c r="L32" s="146" t="s">
        <v>75</v>
      </c>
      <c r="M32" s="138">
        <v>0.005</v>
      </c>
      <c r="N32" s="139">
        <v>0.018</v>
      </c>
      <c r="O32" s="175">
        <v>0.0025</v>
      </c>
      <c r="P32" s="149" t="s">
        <v>15</v>
      </c>
      <c r="Q32" s="138">
        <v>0.005</v>
      </c>
      <c r="R32" s="139">
        <v>0.018</v>
      </c>
      <c r="S32" s="179">
        <f>C32*0.03</f>
        <v>7.5E-05</v>
      </c>
      <c r="T32" s="180">
        <f>G32*0.03</f>
        <v>7.5E-05</v>
      </c>
      <c r="U32" s="180">
        <f>K32*0.03</f>
        <v>7.5E-05</v>
      </c>
      <c r="V32" s="181">
        <f>O32*0.03</f>
        <v>7.5E-05</v>
      </c>
      <c r="W32" s="52" t="s">
        <v>11</v>
      </c>
    </row>
    <row r="33" spans="1:23" s="1" customFormat="1" ht="10.5">
      <c r="A33" s="356"/>
      <c r="B33" s="26" t="s">
        <v>39</v>
      </c>
      <c r="C33" s="225">
        <v>0.032</v>
      </c>
      <c r="D33" s="132"/>
      <c r="E33" s="155">
        <v>0.006</v>
      </c>
      <c r="F33" s="131">
        <v>0.019</v>
      </c>
      <c r="G33" s="187">
        <v>0.092</v>
      </c>
      <c r="H33" s="182"/>
      <c r="I33" s="155">
        <v>0.006</v>
      </c>
      <c r="J33" s="245">
        <v>0.019</v>
      </c>
      <c r="K33" s="187">
        <v>0.034</v>
      </c>
      <c r="L33" s="184" t="s">
        <v>78</v>
      </c>
      <c r="M33" s="185">
        <v>0.006</v>
      </c>
      <c r="N33" s="186">
        <v>0.019</v>
      </c>
      <c r="O33" s="187">
        <v>0.012</v>
      </c>
      <c r="P33" s="188" t="s">
        <v>14</v>
      </c>
      <c r="Q33" s="185">
        <v>0.006</v>
      </c>
      <c r="R33" s="186">
        <v>0.019</v>
      </c>
      <c r="S33" s="179">
        <f aca="true" t="shared" si="0" ref="S33:S40">C33*0.00003</f>
        <v>9.600000000000001E-07</v>
      </c>
      <c r="T33" s="180">
        <f aca="true" t="shared" si="1" ref="T33:T40">G33*0.00003</f>
        <v>2.76E-06</v>
      </c>
      <c r="U33" s="180">
        <f aca="true" t="shared" si="2" ref="U33:U40">K33*0.00003</f>
        <v>1.0200000000000002E-06</v>
      </c>
      <c r="V33" s="181">
        <f aca="true" t="shared" si="3" ref="V33:V40">O33*0.00003</f>
        <v>3.6E-07</v>
      </c>
      <c r="W33" s="52" t="s">
        <v>11</v>
      </c>
    </row>
    <row r="34" spans="1:23" s="1" customFormat="1" ht="10.5">
      <c r="A34" s="356"/>
      <c r="B34" s="25" t="s">
        <v>40</v>
      </c>
      <c r="C34" s="233">
        <v>1.6</v>
      </c>
      <c r="D34" s="132"/>
      <c r="E34" s="155">
        <v>0.006</v>
      </c>
      <c r="F34" s="131">
        <v>0.02</v>
      </c>
      <c r="G34" s="189">
        <v>5.4</v>
      </c>
      <c r="H34" s="135"/>
      <c r="I34" s="155">
        <v>0.006</v>
      </c>
      <c r="J34" s="245">
        <v>0.02</v>
      </c>
      <c r="K34" s="189">
        <v>1.5</v>
      </c>
      <c r="L34" s="137" t="s">
        <v>78</v>
      </c>
      <c r="M34" s="138">
        <v>0.006</v>
      </c>
      <c r="N34" s="139">
        <v>0.02</v>
      </c>
      <c r="O34" s="159">
        <v>0.41</v>
      </c>
      <c r="P34" s="140" t="s">
        <v>78</v>
      </c>
      <c r="Q34" s="138">
        <v>0.006</v>
      </c>
      <c r="R34" s="139">
        <v>0.02</v>
      </c>
      <c r="S34" s="179">
        <f t="shared" si="0"/>
        <v>4.8E-05</v>
      </c>
      <c r="T34" s="180">
        <f t="shared" si="1"/>
        <v>0.000162</v>
      </c>
      <c r="U34" s="180">
        <f t="shared" si="2"/>
        <v>4.5E-05</v>
      </c>
      <c r="V34" s="181">
        <f t="shared" si="3"/>
        <v>1.2299999999999999E-05</v>
      </c>
      <c r="W34" s="53" t="s">
        <v>11</v>
      </c>
    </row>
    <row r="35" spans="1:23" s="1" customFormat="1" ht="10.5">
      <c r="A35" s="356"/>
      <c r="B35" s="26" t="s">
        <v>41</v>
      </c>
      <c r="C35" s="233">
        <v>0.6</v>
      </c>
      <c r="D35" s="132"/>
      <c r="E35" s="155">
        <v>0.006</v>
      </c>
      <c r="F35" s="131">
        <v>0.019</v>
      </c>
      <c r="G35" s="249">
        <v>1.9</v>
      </c>
      <c r="H35" s="182"/>
      <c r="I35" s="155">
        <v>0.006</v>
      </c>
      <c r="J35" s="245">
        <v>0.019</v>
      </c>
      <c r="K35" s="183">
        <v>0.54</v>
      </c>
      <c r="L35" s="184" t="s">
        <v>78</v>
      </c>
      <c r="M35" s="185">
        <v>0.006</v>
      </c>
      <c r="N35" s="186">
        <v>0.019</v>
      </c>
      <c r="O35" s="183">
        <v>0.16</v>
      </c>
      <c r="P35" s="188" t="s">
        <v>78</v>
      </c>
      <c r="Q35" s="185">
        <v>0.006</v>
      </c>
      <c r="R35" s="186">
        <v>0.019</v>
      </c>
      <c r="S35" s="179">
        <f t="shared" si="0"/>
        <v>1.8E-05</v>
      </c>
      <c r="T35" s="180">
        <f t="shared" si="1"/>
        <v>5.6999999999999996E-05</v>
      </c>
      <c r="U35" s="180">
        <f t="shared" si="2"/>
        <v>1.62E-05</v>
      </c>
      <c r="V35" s="181">
        <f t="shared" si="3"/>
        <v>4.800000000000001E-06</v>
      </c>
      <c r="W35" s="190" t="s">
        <v>65</v>
      </c>
    </row>
    <row r="36" spans="1:23" s="1" customFormat="1" ht="10.5">
      <c r="A36" s="356"/>
      <c r="B36" s="25" t="s">
        <v>42</v>
      </c>
      <c r="C36" s="225">
        <v>0.055</v>
      </c>
      <c r="D36" s="132"/>
      <c r="E36" s="155">
        <v>0.006</v>
      </c>
      <c r="F36" s="131">
        <v>0.019</v>
      </c>
      <c r="G36" s="159">
        <v>0.17</v>
      </c>
      <c r="H36" s="135"/>
      <c r="I36" s="155">
        <v>0.006</v>
      </c>
      <c r="J36" s="245">
        <v>0.019</v>
      </c>
      <c r="K36" s="136">
        <v>0.055</v>
      </c>
      <c r="L36" s="137" t="s">
        <v>78</v>
      </c>
      <c r="M36" s="138">
        <v>0.006</v>
      </c>
      <c r="N36" s="139">
        <v>0.019</v>
      </c>
      <c r="O36" s="136">
        <v>0.021</v>
      </c>
      <c r="P36" s="140" t="s">
        <v>78</v>
      </c>
      <c r="Q36" s="138">
        <v>0.006</v>
      </c>
      <c r="R36" s="139">
        <v>0.019</v>
      </c>
      <c r="S36" s="179">
        <f t="shared" si="0"/>
        <v>1.65E-06</v>
      </c>
      <c r="T36" s="180">
        <f t="shared" si="1"/>
        <v>5.1E-06</v>
      </c>
      <c r="U36" s="180">
        <f t="shared" si="2"/>
        <v>1.65E-06</v>
      </c>
      <c r="V36" s="181">
        <f t="shared" si="3"/>
        <v>6.3E-07</v>
      </c>
      <c r="W36" s="190" t="s">
        <v>65</v>
      </c>
    </row>
    <row r="37" spans="1:23" s="1" customFormat="1" ht="10.5">
      <c r="A37" s="356"/>
      <c r="B37" s="25" t="s">
        <v>43</v>
      </c>
      <c r="C37" s="225">
        <v>0.062</v>
      </c>
      <c r="D37" s="132"/>
      <c r="E37" s="155">
        <v>0.006</v>
      </c>
      <c r="F37" s="131">
        <v>0.019</v>
      </c>
      <c r="G37" s="159">
        <v>0.19</v>
      </c>
      <c r="H37" s="135"/>
      <c r="I37" s="155">
        <v>0.006</v>
      </c>
      <c r="J37" s="245">
        <v>0.019</v>
      </c>
      <c r="K37" s="136">
        <v>0.048</v>
      </c>
      <c r="L37" s="137" t="s">
        <v>78</v>
      </c>
      <c r="M37" s="138">
        <v>0.006</v>
      </c>
      <c r="N37" s="139">
        <v>0.019</v>
      </c>
      <c r="O37" s="136">
        <v>0.014</v>
      </c>
      <c r="P37" s="140" t="s">
        <v>14</v>
      </c>
      <c r="Q37" s="138">
        <v>0.006</v>
      </c>
      <c r="R37" s="139">
        <v>0.019</v>
      </c>
      <c r="S37" s="179">
        <f t="shared" si="0"/>
        <v>1.86E-06</v>
      </c>
      <c r="T37" s="180">
        <f t="shared" si="1"/>
        <v>5.7000000000000005E-06</v>
      </c>
      <c r="U37" s="180">
        <f t="shared" si="2"/>
        <v>1.44E-06</v>
      </c>
      <c r="V37" s="181">
        <f t="shared" si="3"/>
        <v>4.2E-07</v>
      </c>
      <c r="W37" s="190" t="s">
        <v>65</v>
      </c>
    </row>
    <row r="38" spans="1:23" s="1" customFormat="1" ht="10.5">
      <c r="A38" s="356"/>
      <c r="B38" s="25" t="s">
        <v>44</v>
      </c>
      <c r="C38" s="232">
        <v>0.14</v>
      </c>
      <c r="D38" s="132"/>
      <c r="E38" s="155">
        <v>0.006</v>
      </c>
      <c r="F38" s="131">
        <v>0.021</v>
      </c>
      <c r="G38" s="159">
        <v>0.43</v>
      </c>
      <c r="H38" s="135"/>
      <c r="I38" s="155">
        <v>0.006</v>
      </c>
      <c r="J38" s="245">
        <v>0.021</v>
      </c>
      <c r="K38" s="136">
        <v>0.097</v>
      </c>
      <c r="L38" s="137" t="s">
        <v>78</v>
      </c>
      <c r="M38" s="138">
        <v>0.006</v>
      </c>
      <c r="N38" s="139">
        <v>0.021</v>
      </c>
      <c r="O38" s="136">
        <v>0.031</v>
      </c>
      <c r="P38" s="140" t="s">
        <v>78</v>
      </c>
      <c r="Q38" s="138">
        <v>0.006</v>
      </c>
      <c r="R38" s="139">
        <v>0.021</v>
      </c>
      <c r="S38" s="150">
        <f t="shared" si="0"/>
        <v>4.2000000000000004E-06</v>
      </c>
      <c r="T38" s="151">
        <f t="shared" si="1"/>
        <v>1.29E-05</v>
      </c>
      <c r="U38" s="151">
        <f t="shared" si="2"/>
        <v>2.91E-06</v>
      </c>
      <c r="V38" s="152">
        <f t="shared" si="3"/>
        <v>9.3E-07</v>
      </c>
      <c r="W38" s="190" t="s">
        <v>65</v>
      </c>
    </row>
    <row r="39" spans="1:23" s="1" customFormat="1" ht="10.5">
      <c r="A39" s="356"/>
      <c r="B39" s="25" t="s">
        <v>45</v>
      </c>
      <c r="C39" s="225">
        <v>0.031</v>
      </c>
      <c r="D39" s="132"/>
      <c r="E39" s="155">
        <v>0.006</v>
      </c>
      <c r="F39" s="131">
        <v>0.02</v>
      </c>
      <c r="G39" s="136">
        <v>0.091</v>
      </c>
      <c r="H39" s="135"/>
      <c r="I39" s="155">
        <v>0.006</v>
      </c>
      <c r="J39" s="245">
        <v>0.02</v>
      </c>
      <c r="K39" s="136">
        <v>0.024</v>
      </c>
      <c r="L39" s="137" t="s">
        <v>78</v>
      </c>
      <c r="M39" s="138">
        <v>0.006</v>
      </c>
      <c r="N39" s="139">
        <v>0.02</v>
      </c>
      <c r="O39" s="136">
        <v>0.01</v>
      </c>
      <c r="P39" s="149" t="s">
        <v>14</v>
      </c>
      <c r="Q39" s="138">
        <v>0.006</v>
      </c>
      <c r="R39" s="139">
        <v>0.02</v>
      </c>
      <c r="S39" s="179">
        <f t="shared" si="0"/>
        <v>9.3E-07</v>
      </c>
      <c r="T39" s="180">
        <f t="shared" si="1"/>
        <v>2.73E-06</v>
      </c>
      <c r="U39" s="180">
        <f t="shared" si="2"/>
        <v>7.2E-07</v>
      </c>
      <c r="V39" s="181">
        <f t="shared" si="3"/>
        <v>3.0000000000000004E-07</v>
      </c>
      <c r="W39" s="190" t="s">
        <v>65</v>
      </c>
    </row>
    <row r="40" spans="1:23" s="1" customFormat="1" ht="11.25" thickBot="1">
      <c r="A40" s="357"/>
      <c r="B40" s="25" t="s">
        <v>46</v>
      </c>
      <c r="C40" s="234">
        <v>0.007</v>
      </c>
      <c r="D40" s="160" t="s">
        <v>68</v>
      </c>
      <c r="E40" s="161">
        <v>0.006</v>
      </c>
      <c r="F40" s="191">
        <v>0.02</v>
      </c>
      <c r="G40" s="250">
        <v>0.014</v>
      </c>
      <c r="H40" s="158" t="s">
        <v>68</v>
      </c>
      <c r="I40" s="161">
        <v>0.006</v>
      </c>
      <c r="J40" s="247">
        <v>0.02</v>
      </c>
      <c r="K40" s="136">
        <v>0.007</v>
      </c>
      <c r="L40" s="137" t="s">
        <v>14</v>
      </c>
      <c r="M40" s="138">
        <v>0.006</v>
      </c>
      <c r="N40" s="167">
        <v>0.02</v>
      </c>
      <c r="O40" s="136">
        <v>0.003</v>
      </c>
      <c r="P40" s="149" t="s">
        <v>76</v>
      </c>
      <c r="Q40" s="138">
        <v>0.006</v>
      </c>
      <c r="R40" s="167">
        <v>0.02</v>
      </c>
      <c r="S40" s="192">
        <f t="shared" si="0"/>
        <v>2.1E-07</v>
      </c>
      <c r="T40" s="193">
        <f t="shared" si="1"/>
        <v>4.2E-07</v>
      </c>
      <c r="U40" s="193">
        <f t="shared" si="2"/>
        <v>2.1E-07</v>
      </c>
      <c r="V40" s="194">
        <f t="shared" si="3"/>
        <v>9E-08</v>
      </c>
      <c r="W40" s="178" t="s">
        <v>65</v>
      </c>
    </row>
    <row r="41" spans="1:23" s="1" customFormat="1" ht="10.5" customHeight="1">
      <c r="A41" s="358" t="s">
        <v>47</v>
      </c>
      <c r="B41" s="27" t="s">
        <v>48</v>
      </c>
      <c r="C41" s="235">
        <v>0.27</v>
      </c>
      <c r="D41" s="55" t="s">
        <v>11</v>
      </c>
      <c r="E41" s="55" t="s">
        <v>11</v>
      </c>
      <c r="F41" s="56" t="s">
        <v>11</v>
      </c>
      <c r="G41" s="195">
        <v>0.42</v>
      </c>
      <c r="H41" s="94" t="s">
        <v>11</v>
      </c>
      <c r="I41" s="94" t="s">
        <v>11</v>
      </c>
      <c r="J41" s="95" t="s">
        <v>11</v>
      </c>
      <c r="K41" s="123">
        <v>0.24</v>
      </c>
      <c r="L41" s="79" t="s">
        <v>11</v>
      </c>
      <c r="M41" s="79" t="s">
        <v>11</v>
      </c>
      <c r="N41" s="81" t="s">
        <v>11</v>
      </c>
      <c r="O41" s="195">
        <v>0.27</v>
      </c>
      <c r="P41" s="79" t="s">
        <v>11</v>
      </c>
      <c r="Q41" s="79" t="s">
        <v>11</v>
      </c>
      <c r="R41" s="80" t="s">
        <v>11</v>
      </c>
      <c r="S41" s="196" t="s">
        <v>11</v>
      </c>
      <c r="T41" s="197" t="s">
        <v>11</v>
      </c>
      <c r="U41" s="197" t="s">
        <v>11</v>
      </c>
      <c r="V41" s="198" t="s">
        <v>11</v>
      </c>
      <c r="W41" s="51" t="s">
        <v>11</v>
      </c>
    </row>
    <row r="42" spans="1:23" s="1" customFormat="1" ht="10.5">
      <c r="A42" s="359"/>
      <c r="B42" s="28" t="s">
        <v>49</v>
      </c>
      <c r="C42" s="236">
        <v>0.05</v>
      </c>
      <c r="D42" s="57" t="s">
        <v>11</v>
      </c>
      <c r="E42" s="57" t="s">
        <v>11</v>
      </c>
      <c r="F42" s="58" t="s">
        <v>11</v>
      </c>
      <c r="G42" s="159">
        <v>0.11</v>
      </c>
      <c r="H42" s="96" t="s">
        <v>11</v>
      </c>
      <c r="I42" s="96" t="s">
        <v>11</v>
      </c>
      <c r="J42" s="97" t="s">
        <v>11</v>
      </c>
      <c r="K42" s="134">
        <v>0.077</v>
      </c>
      <c r="L42" s="82" t="s">
        <v>11</v>
      </c>
      <c r="M42" s="82" t="s">
        <v>11</v>
      </c>
      <c r="N42" s="84" t="s">
        <v>11</v>
      </c>
      <c r="O42" s="159">
        <v>0.12</v>
      </c>
      <c r="P42" s="82" t="s">
        <v>11</v>
      </c>
      <c r="Q42" s="82" t="s">
        <v>11</v>
      </c>
      <c r="R42" s="83" t="s">
        <v>11</v>
      </c>
      <c r="S42" s="196" t="s">
        <v>11</v>
      </c>
      <c r="T42" s="197" t="s">
        <v>11</v>
      </c>
      <c r="U42" s="197" t="s">
        <v>11</v>
      </c>
      <c r="V42" s="198" t="s">
        <v>11</v>
      </c>
      <c r="W42" s="52" t="s">
        <v>11</v>
      </c>
    </row>
    <row r="43" spans="1:23" s="1" customFormat="1" ht="10.5">
      <c r="A43" s="359"/>
      <c r="B43" s="25" t="s">
        <v>50</v>
      </c>
      <c r="C43" s="237">
        <v>0.053</v>
      </c>
      <c r="D43" s="57" t="s">
        <v>11</v>
      </c>
      <c r="E43" s="57" t="s">
        <v>11</v>
      </c>
      <c r="F43" s="58" t="s">
        <v>11</v>
      </c>
      <c r="G43" s="136">
        <v>0.075</v>
      </c>
      <c r="H43" s="96" t="s">
        <v>11</v>
      </c>
      <c r="I43" s="96" t="s">
        <v>11</v>
      </c>
      <c r="J43" s="97" t="s">
        <v>11</v>
      </c>
      <c r="K43" s="199">
        <v>0.089</v>
      </c>
      <c r="L43" s="82" t="s">
        <v>11</v>
      </c>
      <c r="M43" s="82" t="s">
        <v>11</v>
      </c>
      <c r="N43" s="84" t="s">
        <v>11</v>
      </c>
      <c r="O43" s="159">
        <v>0.12</v>
      </c>
      <c r="P43" s="82" t="s">
        <v>11</v>
      </c>
      <c r="Q43" s="82" t="s">
        <v>11</v>
      </c>
      <c r="R43" s="83" t="s">
        <v>11</v>
      </c>
      <c r="S43" s="196" t="s">
        <v>11</v>
      </c>
      <c r="T43" s="197" t="s">
        <v>11</v>
      </c>
      <c r="U43" s="197" t="s">
        <v>11</v>
      </c>
      <c r="V43" s="198" t="s">
        <v>11</v>
      </c>
      <c r="W43" s="52" t="s">
        <v>11</v>
      </c>
    </row>
    <row r="44" spans="1:23" s="1" customFormat="1" ht="10.5">
      <c r="A44" s="359"/>
      <c r="B44" s="28" t="s">
        <v>62</v>
      </c>
      <c r="C44" s="238">
        <v>0.067</v>
      </c>
      <c r="D44" s="57" t="s">
        <v>11</v>
      </c>
      <c r="E44" s="57" t="s">
        <v>11</v>
      </c>
      <c r="F44" s="58" t="s">
        <v>11</v>
      </c>
      <c r="G44" s="136">
        <v>0.038</v>
      </c>
      <c r="H44" s="96" t="s">
        <v>11</v>
      </c>
      <c r="I44" s="96" t="s">
        <v>11</v>
      </c>
      <c r="J44" s="97" t="s">
        <v>11</v>
      </c>
      <c r="K44" s="134">
        <v>0.068</v>
      </c>
      <c r="L44" s="82" t="s">
        <v>11</v>
      </c>
      <c r="M44" s="82" t="s">
        <v>11</v>
      </c>
      <c r="N44" s="84" t="s">
        <v>11</v>
      </c>
      <c r="O44" s="136">
        <v>0.086</v>
      </c>
      <c r="P44" s="82" t="s">
        <v>11</v>
      </c>
      <c r="Q44" s="82" t="s">
        <v>11</v>
      </c>
      <c r="R44" s="83" t="s">
        <v>11</v>
      </c>
      <c r="S44" s="141" t="s">
        <v>11</v>
      </c>
      <c r="T44" s="142" t="s">
        <v>11</v>
      </c>
      <c r="U44" s="142" t="s">
        <v>11</v>
      </c>
      <c r="V44" s="143" t="s">
        <v>11</v>
      </c>
      <c r="W44" s="52" t="s">
        <v>11</v>
      </c>
    </row>
    <row r="45" spans="1:23" s="30" customFormat="1" ht="10.5">
      <c r="A45" s="359"/>
      <c r="B45" s="29" t="s">
        <v>51</v>
      </c>
      <c r="C45" s="237">
        <v>0.14</v>
      </c>
      <c r="D45" s="57" t="s">
        <v>11</v>
      </c>
      <c r="E45" s="57" t="s">
        <v>11</v>
      </c>
      <c r="F45" s="58" t="s">
        <v>11</v>
      </c>
      <c r="G45" s="200">
        <v>0.04</v>
      </c>
      <c r="H45" s="96" t="s">
        <v>11</v>
      </c>
      <c r="I45" s="96" t="s">
        <v>11</v>
      </c>
      <c r="J45" s="97" t="s">
        <v>11</v>
      </c>
      <c r="K45" s="201">
        <v>0.08</v>
      </c>
      <c r="L45" s="82" t="s">
        <v>11</v>
      </c>
      <c r="M45" s="82" t="s">
        <v>11</v>
      </c>
      <c r="N45" s="84" t="s">
        <v>11</v>
      </c>
      <c r="O45" s="202">
        <v>0.09</v>
      </c>
      <c r="P45" s="82" t="s">
        <v>11</v>
      </c>
      <c r="Q45" s="82" t="s">
        <v>11</v>
      </c>
      <c r="R45" s="83" t="s">
        <v>11</v>
      </c>
      <c r="S45" s="196" t="s">
        <v>11</v>
      </c>
      <c r="T45" s="197" t="s">
        <v>11</v>
      </c>
      <c r="U45" s="197" t="s">
        <v>11</v>
      </c>
      <c r="V45" s="198" t="s">
        <v>11</v>
      </c>
      <c r="W45" s="52" t="s">
        <v>11</v>
      </c>
    </row>
    <row r="46" spans="1:23" s="30" customFormat="1" ht="11.25" thickBot="1">
      <c r="A46" s="360"/>
      <c r="B46" s="31" t="s">
        <v>63</v>
      </c>
      <c r="C46" s="239">
        <v>0.58</v>
      </c>
      <c r="D46" s="59" t="s">
        <v>11</v>
      </c>
      <c r="E46" s="59" t="s">
        <v>11</v>
      </c>
      <c r="F46" s="60" t="s">
        <v>11</v>
      </c>
      <c r="G46" s="203">
        <v>0.68</v>
      </c>
      <c r="H46" s="98" t="s">
        <v>11</v>
      </c>
      <c r="I46" s="98" t="s">
        <v>11</v>
      </c>
      <c r="J46" s="99" t="s">
        <v>11</v>
      </c>
      <c r="K46" s="204">
        <v>0.55</v>
      </c>
      <c r="L46" s="85" t="s">
        <v>11</v>
      </c>
      <c r="M46" s="85" t="s">
        <v>11</v>
      </c>
      <c r="N46" s="87" t="s">
        <v>11</v>
      </c>
      <c r="O46" s="205">
        <v>0.69</v>
      </c>
      <c r="P46" s="85" t="s">
        <v>11</v>
      </c>
      <c r="Q46" s="85" t="s">
        <v>11</v>
      </c>
      <c r="R46" s="86" t="s">
        <v>11</v>
      </c>
      <c r="S46" s="206" t="s">
        <v>11</v>
      </c>
      <c r="T46" s="207" t="s">
        <v>11</v>
      </c>
      <c r="U46" s="207" t="s">
        <v>11</v>
      </c>
      <c r="V46" s="208" t="s">
        <v>11</v>
      </c>
      <c r="W46" s="61" t="s">
        <v>11</v>
      </c>
    </row>
    <row r="47" spans="1:23" s="1" customFormat="1" ht="10.5" customHeight="1">
      <c r="A47" s="348" t="s">
        <v>52</v>
      </c>
      <c r="B47" s="22" t="s">
        <v>53</v>
      </c>
      <c r="C47" s="235">
        <v>0.29</v>
      </c>
      <c r="D47" s="55" t="s">
        <v>11</v>
      </c>
      <c r="E47" s="55" t="s">
        <v>11</v>
      </c>
      <c r="F47" s="56" t="s">
        <v>11</v>
      </c>
      <c r="G47" s="195">
        <v>0.33</v>
      </c>
      <c r="H47" s="94" t="s">
        <v>11</v>
      </c>
      <c r="I47" s="94" t="s">
        <v>11</v>
      </c>
      <c r="J47" s="95" t="s">
        <v>11</v>
      </c>
      <c r="K47" s="123">
        <v>0.44</v>
      </c>
      <c r="L47" s="79" t="s">
        <v>11</v>
      </c>
      <c r="M47" s="79" t="s">
        <v>11</v>
      </c>
      <c r="N47" s="81" t="s">
        <v>11</v>
      </c>
      <c r="O47" s="195">
        <v>0.42</v>
      </c>
      <c r="P47" s="79" t="s">
        <v>11</v>
      </c>
      <c r="Q47" s="79" t="s">
        <v>11</v>
      </c>
      <c r="R47" s="80" t="s">
        <v>11</v>
      </c>
      <c r="S47" s="67" t="s">
        <v>11</v>
      </c>
      <c r="T47" s="68" t="s">
        <v>11</v>
      </c>
      <c r="U47" s="68" t="s">
        <v>11</v>
      </c>
      <c r="V47" s="71" t="s">
        <v>11</v>
      </c>
      <c r="W47" s="51" t="s">
        <v>11</v>
      </c>
    </row>
    <row r="48" spans="1:23" s="1" customFormat="1" ht="10.5">
      <c r="A48" s="349"/>
      <c r="B48" s="25" t="s">
        <v>54</v>
      </c>
      <c r="C48" s="237">
        <v>0.13</v>
      </c>
      <c r="D48" s="57" t="s">
        <v>11</v>
      </c>
      <c r="E48" s="57" t="s">
        <v>11</v>
      </c>
      <c r="F48" s="58" t="s">
        <v>11</v>
      </c>
      <c r="G48" s="159">
        <v>0.16</v>
      </c>
      <c r="H48" s="96" t="s">
        <v>11</v>
      </c>
      <c r="I48" s="96" t="s">
        <v>11</v>
      </c>
      <c r="J48" s="97" t="s">
        <v>11</v>
      </c>
      <c r="K48" s="134">
        <v>0.23</v>
      </c>
      <c r="L48" s="82" t="s">
        <v>11</v>
      </c>
      <c r="M48" s="82" t="s">
        <v>11</v>
      </c>
      <c r="N48" s="84" t="s">
        <v>11</v>
      </c>
      <c r="O48" s="159">
        <v>0.28</v>
      </c>
      <c r="P48" s="82" t="s">
        <v>11</v>
      </c>
      <c r="Q48" s="82" t="s">
        <v>11</v>
      </c>
      <c r="R48" s="83" t="s">
        <v>11</v>
      </c>
      <c r="S48" s="78" t="s">
        <v>11</v>
      </c>
      <c r="T48" s="197" t="s">
        <v>11</v>
      </c>
      <c r="U48" s="197" t="s">
        <v>11</v>
      </c>
      <c r="V48" s="198" t="s">
        <v>11</v>
      </c>
      <c r="W48" s="52" t="s">
        <v>11</v>
      </c>
    </row>
    <row r="49" spans="1:23" ht="10.5">
      <c r="A49" s="349"/>
      <c r="B49" s="28" t="s">
        <v>55</v>
      </c>
      <c r="C49" s="237">
        <v>0.095</v>
      </c>
      <c r="D49" s="57" t="s">
        <v>11</v>
      </c>
      <c r="E49" s="57" t="s">
        <v>11</v>
      </c>
      <c r="F49" s="58" t="s">
        <v>11</v>
      </c>
      <c r="G49" s="159">
        <v>0.072</v>
      </c>
      <c r="H49" s="96" t="s">
        <v>11</v>
      </c>
      <c r="I49" s="96" t="s">
        <v>11</v>
      </c>
      <c r="J49" s="97" t="s">
        <v>11</v>
      </c>
      <c r="K49" s="134">
        <v>0.11</v>
      </c>
      <c r="L49" s="82" t="s">
        <v>11</v>
      </c>
      <c r="M49" s="82" t="s">
        <v>11</v>
      </c>
      <c r="N49" s="84" t="s">
        <v>11</v>
      </c>
      <c r="O49" s="159">
        <v>0.16</v>
      </c>
      <c r="P49" s="82" t="s">
        <v>11</v>
      </c>
      <c r="Q49" s="82" t="s">
        <v>11</v>
      </c>
      <c r="R49" s="83" t="s">
        <v>11</v>
      </c>
      <c r="S49" s="78" t="s">
        <v>11</v>
      </c>
      <c r="T49" s="197" t="s">
        <v>11</v>
      </c>
      <c r="U49" s="197" t="s">
        <v>11</v>
      </c>
      <c r="V49" s="198" t="s">
        <v>11</v>
      </c>
      <c r="W49" s="52" t="s">
        <v>11</v>
      </c>
    </row>
    <row r="50" spans="1:23" ht="10.5">
      <c r="A50" s="349"/>
      <c r="B50" s="28" t="s">
        <v>56</v>
      </c>
      <c r="C50" s="236">
        <v>0.032</v>
      </c>
      <c r="D50" s="57" t="s">
        <v>11</v>
      </c>
      <c r="E50" s="57" t="s">
        <v>11</v>
      </c>
      <c r="F50" s="58" t="s">
        <v>11</v>
      </c>
      <c r="G50" s="136">
        <v>0.018</v>
      </c>
      <c r="H50" s="96" t="s">
        <v>11</v>
      </c>
      <c r="I50" s="96" t="s">
        <v>11</v>
      </c>
      <c r="J50" s="97" t="s">
        <v>11</v>
      </c>
      <c r="K50" s="134">
        <v>0.076</v>
      </c>
      <c r="L50" s="82" t="s">
        <v>11</v>
      </c>
      <c r="M50" s="82" t="s">
        <v>11</v>
      </c>
      <c r="N50" s="84" t="s">
        <v>11</v>
      </c>
      <c r="O50" s="159">
        <v>0.1</v>
      </c>
      <c r="P50" s="82" t="s">
        <v>11</v>
      </c>
      <c r="Q50" s="82" t="s">
        <v>11</v>
      </c>
      <c r="R50" s="83" t="s">
        <v>11</v>
      </c>
      <c r="S50" s="78" t="s">
        <v>11</v>
      </c>
      <c r="T50" s="197" t="s">
        <v>11</v>
      </c>
      <c r="U50" s="197" t="s">
        <v>11</v>
      </c>
      <c r="V50" s="198" t="s">
        <v>11</v>
      </c>
      <c r="W50" s="52" t="s">
        <v>11</v>
      </c>
    </row>
    <row r="51" spans="1:23" s="30" customFormat="1" ht="10.5">
      <c r="A51" s="349"/>
      <c r="B51" s="32" t="s">
        <v>57</v>
      </c>
      <c r="C51" s="237">
        <v>0.025</v>
      </c>
      <c r="D51" s="62" t="s">
        <v>11</v>
      </c>
      <c r="E51" s="62" t="s">
        <v>11</v>
      </c>
      <c r="F51" s="63" t="s">
        <v>11</v>
      </c>
      <c r="G51" s="209">
        <v>0.012</v>
      </c>
      <c r="H51" s="100" t="s">
        <v>11</v>
      </c>
      <c r="I51" s="100" t="s">
        <v>11</v>
      </c>
      <c r="J51" s="101" t="s">
        <v>11</v>
      </c>
      <c r="K51" s="210">
        <v>0.026</v>
      </c>
      <c r="L51" s="88" t="s">
        <v>11</v>
      </c>
      <c r="M51" s="88" t="s">
        <v>11</v>
      </c>
      <c r="N51" s="90" t="s">
        <v>11</v>
      </c>
      <c r="O51" s="211">
        <v>0.037</v>
      </c>
      <c r="P51" s="88" t="s">
        <v>11</v>
      </c>
      <c r="Q51" s="88" t="s">
        <v>11</v>
      </c>
      <c r="R51" s="89" t="s">
        <v>11</v>
      </c>
      <c r="S51" s="212" t="s">
        <v>11</v>
      </c>
      <c r="T51" s="213" t="s">
        <v>11</v>
      </c>
      <c r="U51" s="213" t="s">
        <v>11</v>
      </c>
      <c r="V51" s="214" t="s">
        <v>11</v>
      </c>
      <c r="W51" s="54" t="s">
        <v>11</v>
      </c>
    </row>
    <row r="52" spans="1:23" s="30" customFormat="1" ht="11.25" thickBot="1">
      <c r="A52" s="350"/>
      <c r="B52" s="33" t="s">
        <v>64</v>
      </c>
      <c r="C52" s="240">
        <v>0.57</v>
      </c>
      <c r="D52" s="64" t="s">
        <v>11</v>
      </c>
      <c r="E52" s="64" t="s">
        <v>11</v>
      </c>
      <c r="F52" s="65" t="s">
        <v>11</v>
      </c>
      <c r="G52" s="215">
        <v>0.59</v>
      </c>
      <c r="H52" s="102" t="s">
        <v>11</v>
      </c>
      <c r="I52" s="102" t="s">
        <v>11</v>
      </c>
      <c r="J52" s="103" t="s">
        <v>11</v>
      </c>
      <c r="K52" s="216">
        <v>0.88</v>
      </c>
      <c r="L52" s="91" t="s">
        <v>11</v>
      </c>
      <c r="M52" s="91" t="s">
        <v>11</v>
      </c>
      <c r="N52" s="93" t="s">
        <v>11</v>
      </c>
      <c r="O52" s="217">
        <v>1</v>
      </c>
      <c r="P52" s="91" t="s">
        <v>11</v>
      </c>
      <c r="Q52" s="91" t="s">
        <v>11</v>
      </c>
      <c r="R52" s="92" t="s">
        <v>11</v>
      </c>
      <c r="S52" s="218" t="s">
        <v>11</v>
      </c>
      <c r="T52" s="219" t="s">
        <v>11</v>
      </c>
      <c r="U52" s="219" t="s">
        <v>11</v>
      </c>
      <c r="V52" s="220" t="s">
        <v>11</v>
      </c>
      <c r="W52" s="66" t="s">
        <v>11</v>
      </c>
    </row>
    <row r="53" spans="1:242" ht="10.5">
      <c r="A53" s="340" t="s">
        <v>67</v>
      </c>
      <c r="B53" s="341"/>
      <c r="C53" s="241" t="s">
        <v>11</v>
      </c>
      <c r="D53" s="68" t="s">
        <v>11</v>
      </c>
      <c r="E53" s="68" t="s">
        <v>11</v>
      </c>
      <c r="F53" s="69" t="s">
        <v>11</v>
      </c>
      <c r="G53" s="70" t="s">
        <v>11</v>
      </c>
      <c r="H53" s="68" t="s">
        <v>11</v>
      </c>
      <c r="I53" s="68" t="s">
        <v>11</v>
      </c>
      <c r="J53" s="71" t="s">
        <v>11</v>
      </c>
      <c r="K53" s="67" t="s">
        <v>11</v>
      </c>
      <c r="L53" s="68" t="s">
        <v>11</v>
      </c>
      <c r="M53" s="68" t="s">
        <v>11</v>
      </c>
      <c r="N53" s="69" t="s">
        <v>11</v>
      </c>
      <c r="O53" s="70" t="s">
        <v>65</v>
      </c>
      <c r="P53" s="68" t="s">
        <v>11</v>
      </c>
      <c r="Q53" s="68" t="s">
        <v>11</v>
      </c>
      <c r="R53" s="71" t="s">
        <v>11</v>
      </c>
      <c r="S53" s="48">
        <f>SUM(S11:S40)</f>
        <v>0.013980910000000001</v>
      </c>
      <c r="T53" s="49">
        <f>SUM(T11:T40)</f>
        <v>0.01624181</v>
      </c>
      <c r="U53" s="49">
        <f>SUM(U11:U40)</f>
        <v>0.018722949999999988</v>
      </c>
      <c r="V53" s="50">
        <f>SUM(V11:V40)</f>
        <v>0.02514513</v>
      </c>
      <c r="W53" s="72" t="s">
        <v>65</v>
      </c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  <c r="AS53" s="34"/>
      <c r="AT53" s="34"/>
      <c r="AU53" s="34"/>
      <c r="AV53" s="34"/>
      <c r="AW53" s="34"/>
      <c r="AX53" s="34"/>
      <c r="AY53" s="34"/>
      <c r="AZ53" s="34"/>
      <c r="BA53" s="34"/>
      <c r="BB53" s="34"/>
      <c r="BC53" s="34"/>
      <c r="BD53" s="34"/>
      <c r="BE53" s="34"/>
      <c r="BF53" s="34"/>
      <c r="BG53" s="34"/>
      <c r="BH53" s="34"/>
      <c r="BI53" s="34"/>
      <c r="BJ53" s="34"/>
      <c r="BK53" s="34"/>
      <c r="BL53" s="34"/>
      <c r="BM53" s="34"/>
      <c r="BN53" s="34"/>
      <c r="BO53" s="34"/>
      <c r="BP53" s="34"/>
      <c r="BQ53" s="34"/>
      <c r="BR53" s="34"/>
      <c r="BS53" s="34"/>
      <c r="BT53" s="34"/>
      <c r="BU53" s="34"/>
      <c r="BV53" s="34"/>
      <c r="BW53" s="34"/>
      <c r="BX53" s="34"/>
      <c r="BY53" s="34"/>
      <c r="BZ53" s="34"/>
      <c r="CA53" s="34"/>
      <c r="CB53" s="34"/>
      <c r="CC53" s="34"/>
      <c r="CD53" s="34"/>
      <c r="CE53" s="34"/>
      <c r="CF53" s="34"/>
      <c r="CG53" s="34"/>
      <c r="CH53" s="34"/>
      <c r="CI53" s="34"/>
      <c r="CJ53" s="34"/>
      <c r="CK53" s="34"/>
      <c r="CL53" s="34"/>
      <c r="CM53" s="34"/>
      <c r="CN53" s="34"/>
      <c r="CO53" s="34"/>
      <c r="CP53" s="34"/>
      <c r="CQ53" s="34"/>
      <c r="CR53" s="34"/>
      <c r="CS53" s="34"/>
      <c r="CT53" s="34"/>
      <c r="CU53" s="34"/>
      <c r="CV53" s="34"/>
      <c r="CW53" s="34"/>
      <c r="CX53" s="34"/>
      <c r="CY53" s="34"/>
      <c r="CZ53" s="34"/>
      <c r="DA53" s="35"/>
      <c r="DB53" s="36"/>
      <c r="DC53" s="36"/>
      <c r="DD53" s="36"/>
      <c r="DE53" s="36"/>
      <c r="DF53" s="36"/>
      <c r="DG53" s="36"/>
      <c r="DH53" s="36"/>
      <c r="DI53" s="36"/>
      <c r="DJ53" s="36"/>
      <c r="DK53" s="36"/>
      <c r="DL53" s="36"/>
      <c r="DM53" s="36"/>
      <c r="DN53" s="36"/>
      <c r="DO53" s="36"/>
      <c r="DP53" s="36"/>
      <c r="DQ53" s="36"/>
      <c r="DR53" s="36"/>
      <c r="DS53" s="36"/>
      <c r="DT53" s="36"/>
      <c r="DU53" s="36"/>
      <c r="DV53" s="36"/>
      <c r="DW53" s="36"/>
      <c r="DX53" s="36"/>
      <c r="DY53" s="36"/>
      <c r="DZ53" s="36"/>
      <c r="EA53" s="36"/>
      <c r="EB53" s="36"/>
      <c r="EC53" s="36"/>
      <c r="ED53" s="36"/>
      <c r="EE53" s="36"/>
      <c r="EF53" s="36"/>
      <c r="EG53" s="36"/>
      <c r="EH53" s="36"/>
      <c r="EI53" s="36"/>
      <c r="EJ53" s="36"/>
      <c r="EK53" s="36"/>
      <c r="EL53" s="36"/>
      <c r="EM53" s="36"/>
      <c r="EN53" s="36"/>
      <c r="EO53" s="36"/>
      <c r="EP53" s="36"/>
      <c r="EQ53" s="36"/>
      <c r="ER53" s="36"/>
      <c r="ES53" s="36"/>
      <c r="ET53" s="36"/>
      <c r="EU53" s="36"/>
      <c r="EV53" s="36"/>
      <c r="EW53" s="36"/>
      <c r="EX53" s="36"/>
      <c r="EY53" s="36"/>
      <c r="EZ53" s="36"/>
      <c r="FA53" s="36"/>
      <c r="FB53" s="36"/>
      <c r="FC53" s="36"/>
      <c r="FD53" s="36"/>
      <c r="FE53" s="36"/>
      <c r="FF53" s="36"/>
      <c r="FG53" s="36"/>
      <c r="FH53" s="36"/>
      <c r="FI53" s="36"/>
      <c r="FJ53" s="36"/>
      <c r="FK53" s="36"/>
      <c r="FL53" s="36"/>
      <c r="FM53" s="36"/>
      <c r="FN53" s="36"/>
      <c r="FO53" s="36"/>
      <c r="FP53" s="36"/>
      <c r="FQ53" s="36"/>
      <c r="FR53" s="36"/>
      <c r="FS53" s="36"/>
      <c r="FT53" s="36"/>
      <c r="FU53" s="36"/>
      <c r="FV53" s="36"/>
      <c r="FW53" s="36"/>
      <c r="FX53" s="36"/>
      <c r="FY53" s="36"/>
      <c r="FZ53" s="36"/>
      <c r="GA53" s="36"/>
      <c r="GB53" s="36"/>
      <c r="GC53" s="36"/>
      <c r="GD53" s="36"/>
      <c r="GE53" s="36"/>
      <c r="GF53" s="36"/>
      <c r="GG53" s="36"/>
      <c r="GH53" s="36"/>
      <c r="GI53" s="36"/>
      <c r="GJ53" s="36"/>
      <c r="GK53" s="36"/>
      <c r="GL53" s="36"/>
      <c r="GM53" s="36"/>
      <c r="GN53" s="36"/>
      <c r="GO53" s="36"/>
      <c r="GP53" s="36"/>
      <c r="GQ53" s="36"/>
      <c r="GR53" s="36"/>
      <c r="GS53" s="36"/>
      <c r="GT53" s="36"/>
      <c r="GU53" s="36"/>
      <c r="GV53" s="36"/>
      <c r="GW53" s="36"/>
      <c r="GX53" s="36"/>
      <c r="GY53" s="36"/>
      <c r="GZ53" s="36"/>
      <c r="HA53" s="36"/>
      <c r="HB53" s="36"/>
      <c r="HC53" s="36"/>
      <c r="HD53" s="36"/>
      <c r="HE53" s="36"/>
      <c r="HF53" s="36"/>
      <c r="HG53" s="36"/>
      <c r="HH53" s="36"/>
      <c r="HI53" s="36"/>
      <c r="HJ53" s="36"/>
      <c r="HK53" s="36"/>
      <c r="HL53" s="36"/>
      <c r="HM53" s="36"/>
      <c r="HN53" s="36"/>
      <c r="HO53" s="36"/>
      <c r="HP53" s="36"/>
      <c r="HQ53" s="36"/>
      <c r="HR53" s="36"/>
      <c r="HS53" s="36"/>
      <c r="HT53" s="36"/>
      <c r="HU53" s="36"/>
      <c r="HV53" s="36"/>
      <c r="HW53" s="36"/>
      <c r="HX53" s="36"/>
      <c r="HY53" s="36"/>
      <c r="HZ53" s="36"/>
      <c r="IA53" s="36"/>
      <c r="IB53" s="36"/>
      <c r="IC53" s="36"/>
      <c r="ID53" s="36"/>
      <c r="IE53" s="36"/>
      <c r="IF53" s="36"/>
      <c r="IG53" s="36"/>
      <c r="IH53" s="36"/>
    </row>
    <row r="54" spans="1:242" ht="11.25" thickBot="1">
      <c r="A54" s="351" t="s">
        <v>58</v>
      </c>
      <c r="B54" s="352"/>
      <c r="C54" s="242" t="s">
        <v>11</v>
      </c>
      <c r="D54" s="74" t="s">
        <v>11</v>
      </c>
      <c r="E54" s="74" t="s">
        <v>11</v>
      </c>
      <c r="F54" s="75" t="s">
        <v>11</v>
      </c>
      <c r="G54" s="76" t="s">
        <v>11</v>
      </c>
      <c r="H54" s="74" t="s">
        <v>11</v>
      </c>
      <c r="I54" s="74" t="s">
        <v>11</v>
      </c>
      <c r="J54" s="77" t="s">
        <v>11</v>
      </c>
      <c r="K54" s="73" t="s">
        <v>11</v>
      </c>
      <c r="L54" s="74" t="s">
        <v>11</v>
      </c>
      <c r="M54" s="74" t="s">
        <v>11</v>
      </c>
      <c r="N54" s="75" t="s">
        <v>11</v>
      </c>
      <c r="O54" s="76" t="s">
        <v>11</v>
      </c>
      <c r="P54" s="74" t="s">
        <v>11</v>
      </c>
      <c r="Q54" s="74" t="s">
        <v>11</v>
      </c>
      <c r="R54" s="77" t="s">
        <v>11</v>
      </c>
      <c r="S54" s="221">
        <v>0.014</v>
      </c>
      <c r="T54" s="193">
        <v>0.016</v>
      </c>
      <c r="U54" s="222">
        <v>0.019</v>
      </c>
      <c r="V54" s="194">
        <v>0.025</v>
      </c>
      <c r="W54" s="223">
        <v>0.019</v>
      </c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  <c r="AS54" s="34"/>
      <c r="AT54" s="34"/>
      <c r="AU54" s="34"/>
      <c r="AV54" s="34"/>
      <c r="AW54" s="34"/>
      <c r="AX54" s="34"/>
      <c r="AY54" s="34"/>
      <c r="AZ54" s="34"/>
      <c r="BA54" s="34"/>
      <c r="BB54" s="34"/>
      <c r="BC54" s="34"/>
      <c r="BD54" s="34"/>
      <c r="BE54" s="34"/>
      <c r="BF54" s="34"/>
      <c r="BG54" s="34"/>
      <c r="BH54" s="34"/>
      <c r="BI54" s="34"/>
      <c r="BJ54" s="34"/>
      <c r="BK54" s="34"/>
      <c r="BL54" s="34"/>
      <c r="BM54" s="34"/>
      <c r="BN54" s="34"/>
      <c r="BO54" s="34"/>
      <c r="BP54" s="34"/>
      <c r="BQ54" s="34"/>
      <c r="BR54" s="34"/>
      <c r="BS54" s="34"/>
      <c r="BT54" s="34"/>
      <c r="BU54" s="34"/>
      <c r="BV54" s="34"/>
      <c r="BW54" s="34"/>
      <c r="BX54" s="34"/>
      <c r="BY54" s="34"/>
      <c r="BZ54" s="34"/>
      <c r="CA54" s="34"/>
      <c r="CB54" s="34"/>
      <c r="CC54" s="34"/>
      <c r="CD54" s="34"/>
      <c r="CE54" s="34"/>
      <c r="CF54" s="34"/>
      <c r="CG54" s="34"/>
      <c r="CH54" s="34"/>
      <c r="CI54" s="34"/>
      <c r="CJ54" s="34"/>
      <c r="CK54" s="34"/>
      <c r="CL54" s="34"/>
      <c r="CM54" s="34"/>
      <c r="CN54" s="34"/>
      <c r="CO54" s="34"/>
      <c r="CP54" s="34"/>
      <c r="CQ54" s="34"/>
      <c r="CR54" s="34"/>
      <c r="CS54" s="34"/>
      <c r="CT54" s="34"/>
      <c r="CU54" s="34"/>
      <c r="CV54" s="34"/>
      <c r="CW54" s="34"/>
      <c r="CX54" s="34"/>
      <c r="CY54" s="34"/>
      <c r="CZ54" s="34"/>
      <c r="DA54" s="35"/>
      <c r="DB54" s="36"/>
      <c r="DC54" s="36"/>
      <c r="DD54" s="36"/>
      <c r="DE54" s="36"/>
      <c r="DF54" s="36"/>
      <c r="DG54" s="36"/>
      <c r="DH54" s="36"/>
      <c r="DI54" s="36"/>
      <c r="DJ54" s="36"/>
      <c r="DK54" s="36"/>
      <c r="DL54" s="36"/>
      <c r="DM54" s="36"/>
      <c r="DN54" s="36"/>
      <c r="DO54" s="36"/>
      <c r="DP54" s="36"/>
      <c r="DQ54" s="36"/>
      <c r="DR54" s="36"/>
      <c r="DS54" s="36"/>
      <c r="DT54" s="36"/>
      <c r="DU54" s="36"/>
      <c r="DV54" s="36"/>
      <c r="DW54" s="36"/>
      <c r="DX54" s="36"/>
      <c r="DY54" s="36"/>
      <c r="DZ54" s="36"/>
      <c r="EA54" s="36"/>
      <c r="EB54" s="36"/>
      <c r="EC54" s="36"/>
      <c r="ED54" s="36"/>
      <c r="EE54" s="36"/>
      <c r="EF54" s="36"/>
      <c r="EG54" s="36"/>
      <c r="EH54" s="36"/>
      <c r="EI54" s="36"/>
      <c r="EJ54" s="36"/>
      <c r="EK54" s="36"/>
      <c r="EL54" s="36"/>
      <c r="EM54" s="36"/>
      <c r="EN54" s="36"/>
      <c r="EO54" s="36"/>
      <c r="EP54" s="36"/>
      <c r="EQ54" s="36"/>
      <c r="ER54" s="36"/>
      <c r="ES54" s="36"/>
      <c r="ET54" s="36"/>
      <c r="EU54" s="36"/>
      <c r="EV54" s="36"/>
      <c r="EW54" s="36"/>
      <c r="EX54" s="36"/>
      <c r="EY54" s="36"/>
      <c r="EZ54" s="36"/>
      <c r="FA54" s="36"/>
      <c r="FB54" s="36"/>
      <c r="FC54" s="36"/>
      <c r="FD54" s="36"/>
      <c r="FE54" s="36"/>
      <c r="FF54" s="36"/>
      <c r="FG54" s="36"/>
      <c r="FH54" s="36"/>
      <c r="FI54" s="36"/>
      <c r="FJ54" s="36"/>
      <c r="FK54" s="36"/>
      <c r="FL54" s="36"/>
      <c r="FM54" s="36"/>
      <c r="FN54" s="36"/>
      <c r="FO54" s="36"/>
      <c r="FP54" s="36"/>
      <c r="FQ54" s="36"/>
      <c r="FR54" s="36"/>
      <c r="FS54" s="36"/>
      <c r="FT54" s="36"/>
      <c r="FU54" s="36"/>
      <c r="FV54" s="36"/>
      <c r="FW54" s="36"/>
      <c r="FX54" s="36"/>
      <c r="FY54" s="36"/>
      <c r="FZ54" s="36"/>
      <c r="GA54" s="36"/>
      <c r="GB54" s="36"/>
      <c r="GC54" s="36"/>
      <c r="GD54" s="36"/>
      <c r="GE54" s="36"/>
      <c r="GF54" s="36"/>
      <c r="GG54" s="36"/>
      <c r="GH54" s="36"/>
      <c r="GI54" s="36"/>
      <c r="GJ54" s="36"/>
      <c r="GK54" s="36"/>
      <c r="GL54" s="36"/>
      <c r="GM54" s="36"/>
      <c r="GN54" s="36"/>
      <c r="GO54" s="36"/>
      <c r="GP54" s="36"/>
      <c r="GQ54" s="36"/>
      <c r="GR54" s="36"/>
      <c r="GS54" s="36"/>
      <c r="GT54" s="36"/>
      <c r="GU54" s="36"/>
      <c r="GV54" s="36"/>
      <c r="GW54" s="36"/>
      <c r="GX54" s="36"/>
      <c r="GY54" s="36"/>
      <c r="GZ54" s="36"/>
      <c r="HA54" s="36"/>
      <c r="HB54" s="36"/>
      <c r="HC54" s="36"/>
      <c r="HD54" s="36"/>
      <c r="HE54" s="36"/>
      <c r="HF54" s="36"/>
      <c r="HG54" s="36"/>
      <c r="HH54" s="36"/>
      <c r="HI54" s="36"/>
      <c r="HJ54" s="36"/>
      <c r="HK54" s="36"/>
      <c r="HL54" s="36"/>
      <c r="HM54" s="36"/>
      <c r="HN54" s="36"/>
      <c r="HO54" s="36"/>
      <c r="HP54" s="36"/>
      <c r="HQ54" s="36"/>
      <c r="HR54" s="36"/>
      <c r="HS54" s="36"/>
      <c r="HT54" s="36"/>
      <c r="HU54" s="36"/>
      <c r="HV54" s="36"/>
      <c r="HW54" s="36"/>
      <c r="HX54" s="36"/>
      <c r="HY54" s="36"/>
      <c r="HZ54" s="36"/>
      <c r="IA54" s="36"/>
      <c r="IB54" s="36"/>
      <c r="IC54" s="36"/>
      <c r="ID54" s="36"/>
      <c r="IE54" s="36"/>
      <c r="IF54" s="36"/>
      <c r="IG54" s="36"/>
      <c r="IH54" s="36"/>
    </row>
    <row r="55" spans="1:242" ht="10.5">
      <c r="A55" s="40"/>
      <c r="B55" s="40"/>
      <c r="C55" s="251"/>
      <c r="D55" s="251"/>
      <c r="E55" s="251"/>
      <c r="F55" s="251"/>
      <c r="G55" s="251"/>
      <c r="H55" s="251"/>
      <c r="I55" s="251"/>
      <c r="J55" s="251"/>
      <c r="K55" s="251"/>
      <c r="L55" s="251"/>
      <c r="M55" s="251"/>
      <c r="N55" s="251"/>
      <c r="O55" s="251"/>
      <c r="P55" s="251"/>
      <c r="Q55" s="251"/>
      <c r="R55" s="251"/>
      <c r="S55" s="252"/>
      <c r="T55" s="253"/>
      <c r="U55" s="253"/>
      <c r="V55" s="253"/>
      <c r="W55" s="252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4"/>
      <c r="AY55" s="34"/>
      <c r="AZ55" s="34"/>
      <c r="BA55" s="34"/>
      <c r="BB55" s="34"/>
      <c r="BC55" s="34"/>
      <c r="BD55" s="34"/>
      <c r="BE55" s="34"/>
      <c r="BF55" s="34"/>
      <c r="BG55" s="34"/>
      <c r="BH55" s="34"/>
      <c r="BI55" s="34"/>
      <c r="BJ55" s="34"/>
      <c r="BK55" s="34"/>
      <c r="BL55" s="34"/>
      <c r="BM55" s="34"/>
      <c r="BN55" s="34"/>
      <c r="BO55" s="34"/>
      <c r="BP55" s="34"/>
      <c r="BQ55" s="34"/>
      <c r="BR55" s="34"/>
      <c r="BS55" s="34"/>
      <c r="BT55" s="34"/>
      <c r="BU55" s="34"/>
      <c r="BV55" s="34"/>
      <c r="BW55" s="34"/>
      <c r="BX55" s="34"/>
      <c r="BY55" s="34"/>
      <c r="BZ55" s="34"/>
      <c r="CA55" s="34"/>
      <c r="CB55" s="34"/>
      <c r="CC55" s="34"/>
      <c r="CD55" s="34"/>
      <c r="CE55" s="34"/>
      <c r="CF55" s="34"/>
      <c r="CG55" s="34"/>
      <c r="CH55" s="34"/>
      <c r="CI55" s="34"/>
      <c r="CJ55" s="34"/>
      <c r="CK55" s="34"/>
      <c r="CL55" s="34"/>
      <c r="CM55" s="34"/>
      <c r="CN55" s="34"/>
      <c r="CO55" s="34"/>
      <c r="CP55" s="34"/>
      <c r="CQ55" s="34"/>
      <c r="CR55" s="34"/>
      <c r="CS55" s="34"/>
      <c r="CT55" s="34"/>
      <c r="CU55" s="34"/>
      <c r="CV55" s="34"/>
      <c r="CW55" s="34"/>
      <c r="CX55" s="34"/>
      <c r="CY55" s="34"/>
      <c r="CZ55" s="34"/>
      <c r="DA55" s="35"/>
      <c r="DB55" s="36"/>
      <c r="DC55" s="36"/>
      <c r="DD55" s="36"/>
      <c r="DE55" s="36"/>
      <c r="DF55" s="36"/>
      <c r="DG55" s="36"/>
      <c r="DH55" s="36"/>
      <c r="DI55" s="36"/>
      <c r="DJ55" s="36"/>
      <c r="DK55" s="36"/>
      <c r="DL55" s="36"/>
      <c r="DM55" s="36"/>
      <c r="DN55" s="36"/>
      <c r="DO55" s="36"/>
      <c r="DP55" s="36"/>
      <c r="DQ55" s="36"/>
      <c r="DR55" s="36"/>
      <c r="DS55" s="36"/>
      <c r="DT55" s="36"/>
      <c r="DU55" s="36"/>
      <c r="DV55" s="36"/>
      <c r="DW55" s="36"/>
      <c r="DX55" s="36"/>
      <c r="DY55" s="36"/>
      <c r="DZ55" s="36"/>
      <c r="EA55" s="36"/>
      <c r="EB55" s="36"/>
      <c r="EC55" s="36"/>
      <c r="ED55" s="36"/>
      <c r="EE55" s="36"/>
      <c r="EF55" s="36"/>
      <c r="EG55" s="36"/>
      <c r="EH55" s="36"/>
      <c r="EI55" s="36"/>
      <c r="EJ55" s="36"/>
      <c r="EK55" s="36"/>
      <c r="EL55" s="36"/>
      <c r="EM55" s="36"/>
      <c r="EN55" s="36"/>
      <c r="EO55" s="36"/>
      <c r="EP55" s="36"/>
      <c r="EQ55" s="36"/>
      <c r="ER55" s="36"/>
      <c r="ES55" s="36"/>
      <c r="ET55" s="36"/>
      <c r="EU55" s="36"/>
      <c r="EV55" s="36"/>
      <c r="EW55" s="36"/>
      <c r="EX55" s="36"/>
      <c r="EY55" s="36"/>
      <c r="EZ55" s="36"/>
      <c r="FA55" s="36"/>
      <c r="FB55" s="36"/>
      <c r="FC55" s="36"/>
      <c r="FD55" s="36"/>
      <c r="FE55" s="36"/>
      <c r="FF55" s="36"/>
      <c r="FG55" s="36"/>
      <c r="FH55" s="36"/>
      <c r="FI55" s="36"/>
      <c r="FJ55" s="36"/>
      <c r="FK55" s="36"/>
      <c r="FL55" s="36"/>
      <c r="FM55" s="36"/>
      <c r="FN55" s="36"/>
      <c r="FO55" s="36"/>
      <c r="FP55" s="36"/>
      <c r="FQ55" s="36"/>
      <c r="FR55" s="36"/>
      <c r="FS55" s="36"/>
      <c r="FT55" s="36"/>
      <c r="FU55" s="36"/>
      <c r="FV55" s="36"/>
      <c r="FW55" s="36"/>
      <c r="FX55" s="36"/>
      <c r="FY55" s="36"/>
      <c r="FZ55" s="36"/>
      <c r="GA55" s="36"/>
      <c r="GB55" s="36"/>
      <c r="GC55" s="36"/>
      <c r="GD55" s="36"/>
      <c r="GE55" s="36"/>
      <c r="GF55" s="36"/>
      <c r="GG55" s="36"/>
      <c r="GH55" s="36"/>
      <c r="GI55" s="36"/>
      <c r="GJ55" s="36"/>
      <c r="GK55" s="36"/>
      <c r="GL55" s="36"/>
      <c r="GM55" s="36"/>
      <c r="GN55" s="36"/>
      <c r="GO55" s="36"/>
      <c r="GP55" s="36"/>
      <c r="GQ55" s="36"/>
      <c r="GR55" s="36"/>
      <c r="GS55" s="36"/>
      <c r="GT55" s="36"/>
      <c r="GU55" s="36"/>
      <c r="GV55" s="36"/>
      <c r="GW55" s="36"/>
      <c r="GX55" s="36"/>
      <c r="GY55" s="36"/>
      <c r="GZ55" s="36"/>
      <c r="HA55" s="36"/>
      <c r="HB55" s="36"/>
      <c r="HC55" s="36"/>
      <c r="HD55" s="36"/>
      <c r="HE55" s="36"/>
      <c r="HF55" s="36"/>
      <c r="HG55" s="36"/>
      <c r="HH55" s="36"/>
      <c r="HI55" s="36"/>
      <c r="HJ55" s="36"/>
      <c r="HK55" s="36"/>
      <c r="HL55" s="36"/>
      <c r="HM55" s="36"/>
      <c r="HN55" s="36"/>
      <c r="HO55" s="36"/>
      <c r="HP55" s="36"/>
      <c r="HQ55" s="36"/>
      <c r="HR55" s="36"/>
      <c r="HS55" s="36"/>
      <c r="HT55" s="36"/>
      <c r="HU55" s="36"/>
      <c r="HV55" s="36"/>
      <c r="HW55" s="36"/>
      <c r="HX55" s="36"/>
      <c r="HY55" s="36"/>
      <c r="HZ55" s="36"/>
      <c r="IA55" s="36"/>
      <c r="IB55" s="36"/>
      <c r="IC55" s="36"/>
      <c r="ID55" s="36"/>
      <c r="IE55" s="36"/>
      <c r="IF55" s="36"/>
      <c r="IG55" s="36"/>
      <c r="IH55" s="36"/>
    </row>
    <row r="56" spans="1:242" ht="10.5">
      <c r="A56" s="40"/>
      <c r="B56" s="40"/>
      <c r="C56" s="251"/>
      <c r="D56" s="251"/>
      <c r="E56" s="251"/>
      <c r="F56" s="251"/>
      <c r="G56" s="251"/>
      <c r="H56" s="251"/>
      <c r="I56" s="251"/>
      <c r="J56" s="251"/>
      <c r="K56" s="251"/>
      <c r="L56" s="251"/>
      <c r="M56" s="251"/>
      <c r="N56" s="251"/>
      <c r="O56" s="251"/>
      <c r="P56" s="251"/>
      <c r="Q56" s="251"/>
      <c r="R56" s="251"/>
      <c r="S56" s="252"/>
      <c r="T56" s="253"/>
      <c r="U56" s="253"/>
      <c r="V56" s="253"/>
      <c r="W56" s="252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34"/>
      <c r="AQ56" s="34"/>
      <c r="AR56" s="34"/>
      <c r="AS56" s="34"/>
      <c r="AT56" s="34"/>
      <c r="AU56" s="34"/>
      <c r="AV56" s="34"/>
      <c r="AW56" s="34"/>
      <c r="AX56" s="34"/>
      <c r="AY56" s="34"/>
      <c r="AZ56" s="34"/>
      <c r="BA56" s="34"/>
      <c r="BB56" s="34"/>
      <c r="BC56" s="34"/>
      <c r="BD56" s="34"/>
      <c r="BE56" s="34"/>
      <c r="BF56" s="34"/>
      <c r="BG56" s="34"/>
      <c r="BH56" s="34"/>
      <c r="BI56" s="34"/>
      <c r="BJ56" s="34"/>
      <c r="BK56" s="34"/>
      <c r="BL56" s="34"/>
      <c r="BM56" s="34"/>
      <c r="BN56" s="34"/>
      <c r="BO56" s="34"/>
      <c r="BP56" s="34"/>
      <c r="BQ56" s="34"/>
      <c r="BR56" s="34"/>
      <c r="BS56" s="34"/>
      <c r="BT56" s="34"/>
      <c r="BU56" s="34"/>
      <c r="BV56" s="34"/>
      <c r="BW56" s="34"/>
      <c r="BX56" s="34"/>
      <c r="BY56" s="34"/>
      <c r="BZ56" s="34"/>
      <c r="CA56" s="34"/>
      <c r="CB56" s="34"/>
      <c r="CC56" s="34"/>
      <c r="CD56" s="34"/>
      <c r="CE56" s="34"/>
      <c r="CF56" s="34"/>
      <c r="CG56" s="34"/>
      <c r="CH56" s="34"/>
      <c r="CI56" s="34"/>
      <c r="CJ56" s="34"/>
      <c r="CK56" s="34"/>
      <c r="CL56" s="34"/>
      <c r="CM56" s="34"/>
      <c r="CN56" s="34"/>
      <c r="CO56" s="34"/>
      <c r="CP56" s="34"/>
      <c r="CQ56" s="34"/>
      <c r="CR56" s="34"/>
      <c r="CS56" s="34"/>
      <c r="CT56" s="34"/>
      <c r="CU56" s="34"/>
      <c r="CV56" s="34"/>
      <c r="CW56" s="34"/>
      <c r="CX56" s="34"/>
      <c r="CY56" s="34"/>
      <c r="CZ56" s="34"/>
      <c r="DA56" s="35"/>
      <c r="DB56" s="36"/>
      <c r="DC56" s="36"/>
      <c r="DD56" s="36"/>
      <c r="DE56" s="36"/>
      <c r="DF56" s="36"/>
      <c r="DG56" s="36"/>
      <c r="DH56" s="36"/>
      <c r="DI56" s="36"/>
      <c r="DJ56" s="36"/>
      <c r="DK56" s="36"/>
      <c r="DL56" s="36"/>
      <c r="DM56" s="36"/>
      <c r="DN56" s="36"/>
      <c r="DO56" s="36"/>
      <c r="DP56" s="36"/>
      <c r="DQ56" s="36"/>
      <c r="DR56" s="36"/>
      <c r="DS56" s="36"/>
      <c r="DT56" s="36"/>
      <c r="DU56" s="36"/>
      <c r="DV56" s="36"/>
      <c r="DW56" s="36"/>
      <c r="DX56" s="36"/>
      <c r="DY56" s="36"/>
      <c r="DZ56" s="36"/>
      <c r="EA56" s="36"/>
      <c r="EB56" s="36"/>
      <c r="EC56" s="36"/>
      <c r="ED56" s="36"/>
      <c r="EE56" s="36"/>
      <c r="EF56" s="36"/>
      <c r="EG56" s="36"/>
      <c r="EH56" s="36"/>
      <c r="EI56" s="36"/>
      <c r="EJ56" s="36"/>
      <c r="EK56" s="36"/>
      <c r="EL56" s="36"/>
      <c r="EM56" s="36"/>
      <c r="EN56" s="36"/>
      <c r="EO56" s="36"/>
      <c r="EP56" s="36"/>
      <c r="EQ56" s="36"/>
      <c r="ER56" s="36"/>
      <c r="ES56" s="36"/>
      <c r="ET56" s="36"/>
      <c r="EU56" s="36"/>
      <c r="EV56" s="36"/>
      <c r="EW56" s="36"/>
      <c r="EX56" s="36"/>
      <c r="EY56" s="36"/>
      <c r="EZ56" s="36"/>
      <c r="FA56" s="36"/>
      <c r="FB56" s="36"/>
      <c r="FC56" s="36"/>
      <c r="FD56" s="36"/>
      <c r="FE56" s="36"/>
      <c r="FF56" s="36"/>
      <c r="FG56" s="36"/>
      <c r="FH56" s="36"/>
      <c r="FI56" s="36"/>
      <c r="FJ56" s="36"/>
      <c r="FK56" s="36"/>
      <c r="FL56" s="36"/>
      <c r="FM56" s="36"/>
      <c r="FN56" s="36"/>
      <c r="FO56" s="36"/>
      <c r="FP56" s="36"/>
      <c r="FQ56" s="36"/>
      <c r="FR56" s="36"/>
      <c r="FS56" s="36"/>
      <c r="FT56" s="36"/>
      <c r="FU56" s="36"/>
      <c r="FV56" s="36"/>
      <c r="FW56" s="36"/>
      <c r="FX56" s="36"/>
      <c r="FY56" s="36"/>
      <c r="FZ56" s="36"/>
      <c r="GA56" s="36"/>
      <c r="GB56" s="36"/>
      <c r="GC56" s="36"/>
      <c r="GD56" s="36"/>
      <c r="GE56" s="36"/>
      <c r="GF56" s="36"/>
      <c r="GG56" s="36"/>
      <c r="GH56" s="36"/>
      <c r="GI56" s="36"/>
      <c r="GJ56" s="36"/>
      <c r="GK56" s="36"/>
      <c r="GL56" s="36"/>
      <c r="GM56" s="36"/>
      <c r="GN56" s="36"/>
      <c r="GO56" s="36"/>
      <c r="GP56" s="36"/>
      <c r="GQ56" s="36"/>
      <c r="GR56" s="36"/>
      <c r="GS56" s="36"/>
      <c r="GT56" s="36"/>
      <c r="GU56" s="36"/>
      <c r="GV56" s="36"/>
      <c r="GW56" s="36"/>
      <c r="GX56" s="36"/>
      <c r="GY56" s="36"/>
      <c r="GZ56" s="36"/>
      <c r="HA56" s="36"/>
      <c r="HB56" s="36"/>
      <c r="HC56" s="36"/>
      <c r="HD56" s="36"/>
      <c r="HE56" s="36"/>
      <c r="HF56" s="36"/>
      <c r="HG56" s="36"/>
      <c r="HH56" s="36"/>
      <c r="HI56" s="36"/>
      <c r="HJ56" s="36"/>
      <c r="HK56" s="36"/>
      <c r="HL56" s="36"/>
      <c r="HM56" s="36"/>
      <c r="HN56" s="36"/>
      <c r="HO56" s="36"/>
      <c r="HP56" s="36"/>
      <c r="HQ56" s="36"/>
      <c r="HR56" s="36"/>
      <c r="HS56" s="36"/>
      <c r="HT56" s="36"/>
      <c r="HU56" s="36"/>
      <c r="HV56" s="36"/>
      <c r="HW56" s="36"/>
      <c r="HX56" s="36"/>
      <c r="HY56" s="36"/>
      <c r="HZ56" s="36"/>
      <c r="IA56" s="36"/>
      <c r="IB56" s="36"/>
      <c r="IC56" s="36"/>
      <c r="ID56" s="36"/>
      <c r="IE56" s="36"/>
      <c r="IF56" s="36"/>
      <c r="IG56" s="36"/>
      <c r="IH56" s="36"/>
    </row>
    <row r="57" spans="1:242" ht="11.25" thickBot="1">
      <c r="A57" s="40"/>
      <c r="B57" s="40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41"/>
      <c r="T57" s="41"/>
      <c r="U57" s="41"/>
      <c r="V57" s="41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4"/>
      <c r="CB57" s="34"/>
      <c r="CC57" s="34"/>
      <c r="CD57" s="34"/>
      <c r="CE57" s="34"/>
      <c r="CF57" s="34"/>
      <c r="CG57" s="34"/>
      <c r="CH57" s="34"/>
      <c r="CI57" s="34"/>
      <c r="CJ57" s="34"/>
      <c r="CK57" s="34"/>
      <c r="CL57" s="34"/>
      <c r="CM57" s="34"/>
      <c r="CN57" s="34"/>
      <c r="CO57" s="34"/>
      <c r="CP57" s="34"/>
      <c r="CQ57" s="34"/>
      <c r="CR57" s="34"/>
      <c r="CS57" s="34"/>
      <c r="CT57" s="34"/>
      <c r="CU57" s="34"/>
      <c r="CV57" s="34"/>
      <c r="CW57" s="34"/>
      <c r="CX57" s="34"/>
      <c r="CY57" s="34"/>
      <c r="CZ57" s="34"/>
      <c r="DA57" s="35"/>
      <c r="DB57" s="36"/>
      <c r="DC57" s="36"/>
      <c r="DD57" s="36"/>
      <c r="DE57" s="36"/>
      <c r="DF57" s="36"/>
      <c r="DG57" s="36"/>
      <c r="DH57" s="36"/>
      <c r="DI57" s="36"/>
      <c r="DJ57" s="36"/>
      <c r="DK57" s="36"/>
      <c r="DL57" s="36"/>
      <c r="DM57" s="36"/>
      <c r="DN57" s="36"/>
      <c r="DO57" s="36"/>
      <c r="DP57" s="36"/>
      <c r="DQ57" s="36"/>
      <c r="DR57" s="36"/>
      <c r="DS57" s="36"/>
      <c r="DT57" s="36"/>
      <c r="DU57" s="36"/>
      <c r="DV57" s="36"/>
      <c r="DW57" s="36"/>
      <c r="DX57" s="36"/>
      <c r="DY57" s="36"/>
      <c r="DZ57" s="36"/>
      <c r="EA57" s="36"/>
      <c r="EB57" s="36"/>
      <c r="EC57" s="36"/>
      <c r="ED57" s="36"/>
      <c r="EE57" s="36"/>
      <c r="EF57" s="36"/>
      <c r="EG57" s="36"/>
      <c r="EH57" s="36"/>
      <c r="EI57" s="36"/>
      <c r="EJ57" s="36"/>
      <c r="EK57" s="36"/>
      <c r="EL57" s="36"/>
      <c r="EM57" s="36"/>
      <c r="EN57" s="36"/>
      <c r="EO57" s="36"/>
      <c r="EP57" s="36"/>
      <c r="EQ57" s="36"/>
      <c r="ER57" s="36"/>
      <c r="ES57" s="36"/>
      <c r="ET57" s="36"/>
      <c r="EU57" s="36"/>
      <c r="EV57" s="36"/>
      <c r="EW57" s="36"/>
      <c r="EX57" s="36"/>
      <c r="EY57" s="36"/>
      <c r="EZ57" s="36"/>
      <c r="FA57" s="36"/>
      <c r="FB57" s="36"/>
      <c r="FC57" s="36"/>
      <c r="FD57" s="36"/>
      <c r="FE57" s="36"/>
      <c r="FF57" s="36"/>
      <c r="FG57" s="36"/>
      <c r="FH57" s="36"/>
      <c r="FI57" s="36"/>
      <c r="FJ57" s="36"/>
      <c r="FK57" s="36"/>
      <c r="FL57" s="36"/>
      <c r="FM57" s="36"/>
      <c r="FN57" s="36"/>
      <c r="FO57" s="36"/>
      <c r="FP57" s="36"/>
      <c r="FQ57" s="36"/>
      <c r="FR57" s="36"/>
      <c r="FS57" s="36"/>
      <c r="FT57" s="36"/>
      <c r="FU57" s="36"/>
      <c r="FV57" s="36"/>
      <c r="FW57" s="36"/>
      <c r="FX57" s="36"/>
      <c r="FY57" s="36"/>
      <c r="FZ57" s="36"/>
      <c r="GA57" s="36"/>
      <c r="GB57" s="36"/>
      <c r="GC57" s="36"/>
      <c r="GD57" s="36"/>
      <c r="GE57" s="36"/>
      <c r="GF57" s="36"/>
      <c r="GG57" s="36"/>
      <c r="GH57" s="36"/>
      <c r="GI57" s="36"/>
      <c r="GJ57" s="36"/>
      <c r="GK57" s="36"/>
      <c r="GL57" s="36"/>
      <c r="GM57" s="36"/>
      <c r="GN57" s="36"/>
      <c r="GO57" s="36"/>
      <c r="GP57" s="36"/>
      <c r="GQ57" s="36"/>
      <c r="GR57" s="36"/>
      <c r="GS57" s="36"/>
      <c r="GT57" s="36"/>
      <c r="GU57" s="36"/>
      <c r="GV57" s="36"/>
      <c r="GW57" s="36"/>
      <c r="GX57" s="36"/>
      <c r="GY57" s="36"/>
      <c r="GZ57" s="36"/>
      <c r="HA57" s="36"/>
      <c r="HB57" s="36"/>
      <c r="HC57" s="36"/>
      <c r="HD57" s="36"/>
      <c r="HE57" s="36"/>
      <c r="HF57" s="36"/>
      <c r="HG57" s="36"/>
      <c r="HH57" s="36"/>
      <c r="HI57" s="36"/>
      <c r="HJ57" s="36"/>
      <c r="HK57" s="36"/>
      <c r="HL57" s="36"/>
      <c r="HM57" s="36"/>
      <c r="HN57" s="36"/>
      <c r="HO57" s="36"/>
      <c r="HP57" s="36"/>
      <c r="HQ57" s="36"/>
      <c r="HR57" s="36"/>
      <c r="HS57" s="36"/>
      <c r="HT57" s="36"/>
      <c r="HU57" s="36"/>
      <c r="HV57" s="36"/>
      <c r="HW57" s="36"/>
      <c r="HX57" s="36"/>
      <c r="HY57" s="36"/>
      <c r="HZ57" s="36"/>
      <c r="IA57" s="36"/>
      <c r="IB57" s="36"/>
      <c r="IC57" s="36"/>
      <c r="ID57" s="36"/>
      <c r="IE57" s="36"/>
      <c r="IF57" s="36"/>
      <c r="IG57" s="36"/>
      <c r="IH57" s="36"/>
    </row>
    <row r="58" spans="1:105" ht="10.5">
      <c r="A58" s="336" t="s">
        <v>0</v>
      </c>
      <c r="B58" s="337"/>
      <c r="C58" s="105" t="s">
        <v>70</v>
      </c>
      <c r="D58" s="106"/>
      <c r="E58" s="106"/>
      <c r="F58" s="106"/>
      <c r="G58" s="106"/>
      <c r="H58" s="106"/>
      <c r="I58" s="106"/>
      <c r="J58" s="106"/>
      <c r="K58" s="106"/>
      <c r="L58" s="106"/>
      <c r="M58" s="106"/>
      <c r="N58" s="106"/>
      <c r="O58" s="106"/>
      <c r="P58" s="106"/>
      <c r="Q58" s="106"/>
      <c r="R58" s="106"/>
      <c r="S58" s="107"/>
      <c r="T58" s="107"/>
      <c r="U58" s="107"/>
      <c r="V58" s="107"/>
      <c r="W58" s="108"/>
      <c r="DA58" s="1"/>
    </row>
    <row r="59" spans="1:105" ht="11.25" thickBot="1">
      <c r="A59" s="338" t="s">
        <v>1</v>
      </c>
      <c r="B59" s="339"/>
      <c r="C59" s="254" t="s">
        <v>73</v>
      </c>
      <c r="D59" s="110"/>
      <c r="E59" s="110"/>
      <c r="F59" s="110"/>
      <c r="G59" s="110"/>
      <c r="H59" s="110"/>
      <c r="I59" s="110"/>
      <c r="J59" s="110"/>
      <c r="K59" s="110"/>
      <c r="L59" s="110"/>
      <c r="M59" s="110"/>
      <c r="N59" s="110"/>
      <c r="O59" s="110"/>
      <c r="P59" s="110"/>
      <c r="Q59" s="111"/>
      <c r="R59" s="111"/>
      <c r="S59" s="112"/>
      <c r="T59" s="112"/>
      <c r="U59" s="112"/>
      <c r="V59" s="112"/>
      <c r="W59" s="113"/>
      <c r="DA59" s="1"/>
    </row>
    <row r="60" spans="1:105" ht="21" customHeight="1">
      <c r="A60" s="340" t="s">
        <v>2</v>
      </c>
      <c r="B60" s="341"/>
      <c r="C60" s="342" t="s">
        <v>79</v>
      </c>
      <c r="D60" s="343"/>
      <c r="E60" s="343"/>
      <c r="F60" s="343"/>
      <c r="G60" s="344" t="s">
        <v>80</v>
      </c>
      <c r="H60" s="345"/>
      <c r="I60" s="345"/>
      <c r="J60" s="346"/>
      <c r="K60" s="347" t="s">
        <v>81</v>
      </c>
      <c r="L60" s="343"/>
      <c r="M60" s="343"/>
      <c r="N60" s="343"/>
      <c r="O60" s="353" t="s">
        <v>82</v>
      </c>
      <c r="P60" s="343"/>
      <c r="Q60" s="343"/>
      <c r="R60" s="354"/>
      <c r="S60" s="5" t="s">
        <v>3</v>
      </c>
      <c r="T60" s="6" t="s">
        <v>4</v>
      </c>
      <c r="U60" s="6" t="s">
        <v>5</v>
      </c>
      <c r="V60" s="7" t="s">
        <v>6</v>
      </c>
      <c r="W60" s="42" t="s">
        <v>66</v>
      </c>
      <c r="DA60" s="1"/>
    </row>
    <row r="61" spans="1:105" ht="24.75" customHeight="1" thickBot="1">
      <c r="A61" s="338" t="s">
        <v>7</v>
      </c>
      <c r="B61" s="339"/>
      <c r="C61" s="8" t="s">
        <v>59</v>
      </c>
      <c r="D61" s="9"/>
      <c r="E61" s="10" t="s">
        <v>8</v>
      </c>
      <c r="F61" s="11" t="s">
        <v>9</v>
      </c>
      <c r="G61" s="12" t="s">
        <v>59</v>
      </c>
      <c r="H61" s="9"/>
      <c r="I61" s="10" t="s">
        <v>8</v>
      </c>
      <c r="J61" s="13" t="s">
        <v>9</v>
      </c>
      <c r="K61" s="14" t="s">
        <v>59</v>
      </c>
      <c r="L61" s="9"/>
      <c r="M61" s="10" t="s">
        <v>8</v>
      </c>
      <c r="N61" s="11" t="s">
        <v>9</v>
      </c>
      <c r="O61" s="12" t="s">
        <v>59</v>
      </c>
      <c r="P61" s="9"/>
      <c r="Q61" s="10" t="s">
        <v>8</v>
      </c>
      <c r="R61" s="13" t="s">
        <v>9</v>
      </c>
      <c r="S61" s="15" t="s">
        <v>60</v>
      </c>
      <c r="T61" s="16" t="s">
        <v>60</v>
      </c>
      <c r="U61" s="16" t="s">
        <v>60</v>
      </c>
      <c r="V61" s="17" t="s">
        <v>60</v>
      </c>
      <c r="W61" s="43" t="s">
        <v>60</v>
      </c>
      <c r="DA61" s="1"/>
    </row>
    <row r="62" spans="1:105" ht="10.5" customHeight="1">
      <c r="A62" s="355" t="s">
        <v>61</v>
      </c>
      <c r="B62" s="18" t="s">
        <v>10</v>
      </c>
      <c r="C62" s="224">
        <v>0.23</v>
      </c>
      <c r="D62" s="120"/>
      <c r="E62" s="121">
        <v>0.004</v>
      </c>
      <c r="F62" s="243">
        <v>0.012</v>
      </c>
      <c r="G62" s="257">
        <v>0.26</v>
      </c>
      <c r="H62" s="256"/>
      <c r="I62" s="121">
        <v>0.004</v>
      </c>
      <c r="J62" s="244">
        <v>0.012</v>
      </c>
      <c r="K62" s="257">
        <v>0.085</v>
      </c>
      <c r="L62" s="256" t="s">
        <v>78</v>
      </c>
      <c r="M62" s="121">
        <v>0.004</v>
      </c>
      <c r="N62" s="122">
        <v>0.012</v>
      </c>
      <c r="O62" s="129">
        <v>0.1</v>
      </c>
      <c r="P62" s="258" t="s">
        <v>78</v>
      </c>
      <c r="Q62" s="121">
        <v>0.004</v>
      </c>
      <c r="R62" s="122">
        <v>0.012</v>
      </c>
      <c r="S62" s="70" t="s">
        <v>11</v>
      </c>
      <c r="T62" s="68" t="s">
        <v>11</v>
      </c>
      <c r="U62" s="68" t="s">
        <v>11</v>
      </c>
      <c r="V62" s="71" t="s">
        <v>11</v>
      </c>
      <c r="W62" s="51" t="s">
        <v>11</v>
      </c>
      <c r="DA62" s="1"/>
    </row>
    <row r="63" spans="1:105" ht="10.5">
      <c r="A63" s="356"/>
      <c r="B63" s="19" t="s">
        <v>12</v>
      </c>
      <c r="C63" s="225">
        <v>0.09</v>
      </c>
      <c r="D63" s="132"/>
      <c r="E63" s="121">
        <v>0.004</v>
      </c>
      <c r="F63" s="131">
        <v>0.012</v>
      </c>
      <c r="G63" s="261">
        <v>0.075</v>
      </c>
      <c r="H63" s="260"/>
      <c r="I63" s="121">
        <v>0.004</v>
      </c>
      <c r="J63" s="245">
        <v>0.012</v>
      </c>
      <c r="K63" s="261">
        <v>0.034</v>
      </c>
      <c r="L63" s="260" t="s">
        <v>78</v>
      </c>
      <c r="M63" s="121">
        <v>0.004</v>
      </c>
      <c r="N63" s="133">
        <v>0.012</v>
      </c>
      <c r="O63" s="136">
        <v>0.048</v>
      </c>
      <c r="P63" s="262" t="s">
        <v>78</v>
      </c>
      <c r="Q63" s="121">
        <v>0.004</v>
      </c>
      <c r="R63" s="133">
        <v>0.012</v>
      </c>
      <c r="S63" s="141" t="s">
        <v>11</v>
      </c>
      <c r="T63" s="142" t="s">
        <v>11</v>
      </c>
      <c r="U63" s="142" t="s">
        <v>11</v>
      </c>
      <c r="V63" s="143" t="s">
        <v>11</v>
      </c>
      <c r="W63" s="52" t="s">
        <v>11</v>
      </c>
      <c r="DA63" s="1"/>
    </row>
    <row r="64" spans="1:105" ht="10.5">
      <c r="A64" s="356"/>
      <c r="B64" s="20" t="s">
        <v>13</v>
      </c>
      <c r="C64" s="225">
        <v>0.002</v>
      </c>
      <c r="D64" s="144" t="s">
        <v>75</v>
      </c>
      <c r="E64" s="121">
        <v>0.004</v>
      </c>
      <c r="F64" s="131">
        <v>0.012</v>
      </c>
      <c r="G64" s="246">
        <v>0.002</v>
      </c>
      <c r="H64" s="145" t="s">
        <v>75</v>
      </c>
      <c r="I64" s="121">
        <v>0.004</v>
      </c>
      <c r="J64" s="245">
        <v>0.012</v>
      </c>
      <c r="K64" s="136">
        <v>0.002</v>
      </c>
      <c r="L64" s="263" t="s">
        <v>75</v>
      </c>
      <c r="M64" s="121">
        <v>0.004</v>
      </c>
      <c r="N64" s="133">
        <v>0.012</v>
      </c>
      <c r="O64" s="136">
        <v>0.002</v>
      </c>
      <c r="P64" s="264" t="s">
        <v>15</v>
      </c>
      <c r="Q64" s="121">
        <v>0.004</v>
      </c>
      <c r="R64" s="133">
        <v>0.012</v>
      </c>
      <c r="S64" s="150">
        <f>C64</f>
        <v>0.002</v>
      </c>
      <c r="T64" s="151">
        <f>G64</f>
        <v>0.002</v>
      </c>
      <c r="U64" s="151">
        <f>K64</f>
        <v>0.002</v>
      </c>
      <c r="V64" s="152">
        <f>O64</f>
        <v>0.002</v>
      </c>
      <c r="W64" s="52" t="s">
        <v>11</v>
      </c>
      <c r="DA64" s="1"/>
    </row>
    <row r="65" spans="1:105" ht="10.5">
      <c r="A65" s="356"/>
      <c r="B65" s="20" t="s">
        <v>16</v>
      </c>
      <c r="C65" s="225">
        <v>0.002</v>
      </c>
      <c r="D65" s="144" t="s">
        <v>75</v>
      </c>
      <c r="E65" s="121">
        <v>0.004</v>
      </c>
      <c r="F65" s="131">
        <v>0.012</v>
      </c>
      <c r="G65" s="246">
        <v>0.002</v>
      </c>
      <c r="H65" s="145" t="s">
        <v>75</v>
      </c>
      <c r="I65" s="121">
        <v>0.004</v>
      </c>
      <c r="J65" s="245">
        <v>0.012</v>
      </c>
      <c r="K65" s="136">
        <v>0.002</v>
      </c>
      <c r="L65" s="263" t="s">
        <v>75</v>
      </c>
      <c r="M65" s="121">
        <v>0.004</v>
      </c>
      <c r="N65" s="133">
        <v>0.012</v>
      </c>
      <c r="O65" s="136">
        <v>0.004</v>
      </c>
      <c r="P65" s="265" t="s">
        <v>14</v>
      </c>
      <c r="Q65" s="121">
        <v>0.004</v>
      </c>
      <c r="R65" s="133">
        <v>0.012</v>
      </c>
      <c r="S65" s="150">
        <f>C65</f>
        <v>0.002</v>
      </c>
      <c r="T65" s="151">
        <f>G65</f>
        <v>0.002</v>
      </c>
      <c r="U65" s="151">
        <f>K65</f>
        <v>0.002</v>
      </c>
      <c r="V65" s="152">
        <f>O65</f>
        <v>0.004</v>
      </c>
      <c r="W65" s="52" t="s">
        <v>11</v>
      </c>
      <c r="DA65" s="1"/>
    </row>
    <row r="66" spans="1:105" ht="10.5">
      <c r="A66" s="356"/>
      <c r="B66" s="19" t="s">
        <v>17</v>
      </c>
      <c r="C66" s="225">
        <v>0.004</v>
      </c>
      <c r="D66" s="144" t="s">
        <v>75</v>
      </c>
      <c r="E66" s="121">
        <v>0.008</v>
      </c>
      <c r="F66" s="131">
        <v>0.026</v>
      </c>
      <c r="G66" s="246">
        <v>0.004</v>
      </c>
      <c r="H66" s="145" t="s">
        <v>75</v>
      </c>
      <c r="I66" s="121">
        <v>0.008</v>
      </c>
      <c r="J66" s="245">
        <v>0.026</v>
      </c>
      <c r="K66" s="136">
        <v>0.004</v>
      </c>
      <c r="L66" s="263" t="s">
        <v>75</v>
      </c>
      <c r="M66" s="121">
        <v>0.008</v>
      </c>
      <c r="N66" s="133">
        <v>0.026</v>
      </c>
      <c r="O66" s="136">
        <v>0.004</v>
      </c>
      <c r="P66" s="264" t="s">
        <v>15</v>
      </c>
      <c r="Q66" s="121">
        <v>0.008</v>
      </c>
      <c r="R66" s="133">
        <v>0.026</v>
      </c>
      <c r="S66" s="150">
        <f>C66*0.1</f>
        <v>0.0004</v>
      </c>
      <c r="T66" s="151">
        <f>G66*0.1</f>
        <v>0.0004</v>
      </c>
      <c r="U66" s="151">
        <f>K66*0.1</f>
        <v>0.0004</v>
      </c>
      <c r="V66" s="152">
        <f>O66*0.1</f>
        <v>0.0004</v>
      </c>
      <c r="W66" s="52" t="s">
        <v>11</v>
      </c>
      <c r="DA66" s="1"/>
    </row>
    <row r="67" spans="1:105" ht="10.5">
      <c r="A67" s="356"/>
      <c r="B67" s="19" t="s">
        <v>18</v>
      </c>
      <c r="C67" s="225">
        <v>0.004</v>
      </c>
      <c r="D67" s="144" t="s">
        <v>75</v>
      </c>
      <c r="E67" s="155">
        <v>0.008</v>
      </c>
      <c r="F67" s="131">
        <v>0.025</v>
      </c>
      <c r="G67" s="246">
        <v>0.004</v>
      </c>
      <c r="H67" s="145" t="s">
        <v>75</v>
      </c>
      <c r="I67" s="155">
        <v>0.008</v>
      </c>
      <c r="J67" s="245">
        <v>0.025</v>
      </c>
      <c r="K67" s="136">
        <v>0.004</v>
      </c>
      <c r="L67" s="263" t="s">
        <v>75</v>
      </c>
      <c r="M67" s="155">
        <v>0.008</v>
      </c>
      <c r="N67" s="133">
        <v>0.025</v>
      </c>
      <c r="O67" s="136">
        <v>0.004</v>
      </c>
      <c r="P67" s="265" t="s">
        <v>15</v>
      </c>
      <c r="Q67" s="155">
        <v>0.008</v>
      </c>
      <c r="R67" s="133">
        <v>0.025</v>
      </c>
      <c r="S67" s="150">
        <f>C67*0.1</f>
        <v>0.0004</v>
      </c>
      <c r="T67" s="151">
        <f>G67*0.1</f>
        <v>0.0004</v>
      </c>
      <c r="U67" s="151">
        <f>K67*0.1</f>
        <v>0.0004</v>
      </c>
      <c r="V67" s="152">
        <f>O67*0.1</f>
        <v>0.0004</v>
      </c>
      <c r="W67" s="53" t="s">
        <v>11</v>
      </c>
      <c r="DA67" s="1"/>
    </row>
    <row r="68" spans="1:105" ht="10.5">
      <c r="A68" s="356"/>
      <c r="B68" s="20" t="s">
        <v>19</v>
      </c>
      <c r="C68" s="225">
        <v>0.004</v>
      </c>
      <c r="D68" s="144" t="s">
        <v>75</v>
      </c>
      <c r="E68" s="155">
        <v>0.008</v>
      </c>
      <c r="F68" s="131">
        <v>0.025</v>
      </c>
      <c r="G68" s="246">
        <v>0.004</v>
      </c>
      <c r="H68" s="145" t="s">
        <v>75</v>
      </c>
      <c r="I68" s="155">
        <v>0.008</v>
      </c>
      <c r="J68" s="245">
        <v>0.025</v>
      </c>
      <c r="K68" s="136">
        <v>0.004</v>
      </c>
      <c r="L68" s="263" t="s">
        <v>75</v>
      </c>
      <c r="M68" s="155">
        <v>0.008</v>
      </c>
      <c r="N68" s="133">
        <v>0.025</v>
      </c>
      <c r="O68" s="266">
        <v>0.004</v>
      </c>
      <c r="P68" s="264" t="s">
        <v>15</v>
      </c>
      <c r="Q68" s="155">
        <v>0.008</v>
      </c>
      <c r="R68" s="133">
        <v>0.025</v>
      </c>
      <c r="S68" s="150">
        <f>C68*0.1</f>
        <v>0.0004</v>
      </c>
      <c r="T68" s="151">
        <f>G68*0.1</f>
        <v>0.0004</v>
      </c>
      <c r="U68" s="151">
        <f>K68*0.1</f>
        <v>0.0004</v>
      </c>
      <c r="V68" s="152">
        <f>O68*0.1</f>
        <v>0.0004</v>
      </c>
      <c r="W68" s="157" t="s">
        <v>65</v>
      </c>
      <c r="DA68" s="1"/>
    </row>
    <row r="69" spans="1:105" ht="10.5">
      <c r="A69" s="356"/>
      <c r="B69" s="19" t="s">
        <v>20</v>
      </c>
      <c r="C69" s="226">
        <v>0.046</v>
      </c>
      <c r="D69" s="132"/>
      <c r="E69" s="155">
        <v>0.006</v>
      </c>
      <c r="F69" s="131">
        <v>0.021</v>
      </c>
      <c r="G69" s="261">
        <v>0.012</v>
      </c>
      <c r="H69" s="263" t="s">
        <v>68</v>
      </c>
      <c r="I69" s="155">
        <v>0.006</v>
      </c>
      <c r="J69" s="245">
        <v>0.021</v>
      </c>
      <c r="K69" s="261">
        <v>0.027</v>
      </c>
      <c r="L69" s="260" t="s">
        <v>78</v>
      </c>
      <c r="M69" s="155">
        <v>0.006</v>
      </c>
      <c r="N69" s="133">
        <v>0.021</v>
      </c>
      <c r="O69" s="159">
        <v>0.035</v>
      </c>
      <c r="P69" s="262" t="s">
        <v>78</v>
      </c>
      <c r="Q69" s="155">
        <v>0.006</v>
      </c>
      <c r="R69" s="133">
        <v>0.021</v>
      </c>
      <c r="S69" s="150">
        <f>C69*0.01</f>
        <v>0.00046</v>
      </c>
      <c r="T69" s="151">
        <f>G69*0.01</f>
        <v>0.00012</v>
      </c>
      <c r="U69" s="151">
        <f>K69*0.01</f>
        <v>0.00027</v>
      </c>
      <c r="V69" s="152">
        <f>O69*0.01</f>
        <v>0.00035000000000000005</v>
      </c>
      <c r="W69" s="157" t="s">
        <v>65</v>
      </c>
      <c r="DA69" s="1"/>
    </row>
    <row r="70" spans="1:105" ht="11.25" thickBot="1">
      <c r="A70" s="357"/>
      <c r="B70" s="21" t="s">
        <v>21</v>
      </c>
      <c r="C70" s="227">
        <v>0.16</v>
      </c>
      <c r="D70" s="160"/>
      <c r="E70" s="161">
        <v>0.01</v>
      </c>
      <c r="F70" s="191">
        <v>0.03</v>
      </c>
      <c r="G70" s="269">
        <v>0.05</v>
      </c>
      <c r="H70" s="268"/>
      <c r="I70" s="161">
        <v>0.01</v>
      </c>
      <c r="J70" s="247">
        <v>0.03</v>
      </c>
      <c r="K70" s="269">
        <v>0.07</v>
      </c>
      <c r="L70" s="268" t="s">
        <v>78</v>
      </c>
      <c r="M70" s="161">
        <v>0.01</v>
      </c>
      <c r="N70" s="162">
        <v>0.03</v>
      </c>
      <c r="O70" s="164">
        <v>0.07</v>
      </c>
      <c r="P70" s="270" t="s">
        <v>78</v>
      </c>
      <c r="Q70" s="161">
        <v>0.01</v>
      </c>
      <c r="R70" s="162">
        <v>0.03</v>
      </c>
      <c r="S70" s="169">
        <f>C70*0.0003</f>
        <v>4.7999999999999994E-05</v>
      </c>
      <c r="T70" s="170">
        <f>G70*0.0003</f>
        <v>1.4999999999999999E-05</v>
      </c>
      <c r="U70" s="170">
        <f>K70*0.0003</f>
        <v>2.1E-05</v>
      </c>
      <c r="V70" s="171">
        <f>O70*0.0003</f>
        <v>2.1E-05</v>
      </c>
      <c r="W70" s="172" t="s">
        <v>65</v>
      </c>
      <c r="DA70" s="1"/>
    </row>
    <row r="71" spans="1:105" ht="10.5" customHeight="1">
      <c r="A71" s="355" t="s">
        <v>22</v>
      </c>
      <c r="B71" s="22" t="s">
        <v>23</v>
      </c>
      <c r="C71" s="228">
        <v>0.012</v>
      </c>
      <c r="D71" s="120"/>
      <c r="E71" s="121">
        <v>0.004</v>
      </c>
      <c r="F71" s="243">
        <v>0.012</v>
      </c>
      <c r="G71" s="302">
        <v>0.01</v>
      </c>
      <c r="H71" s="271" t="s">
        <v>68</v>
      </c>
      <c r="I71" s="121">
        <v>0.004</v>
      </c>
      <c r="J71" s="244">
        <v>0.012</v>
      </c>
      <c r="K71" s="257">
        <v>0.012</v>
      </c>
      <c r="L71" s="256" t="s">
        <v>78</v>
      </c>
      <c r="M71" s="121">
        <v>0.004</v>
      </c>
      <c r="N71" s="122">
        <v>0.012</v>
      </c>
      <c r="O71" s="272">
        <v>0.02</v>
      </c>
      <c r="P71" s="258" t="s">
        <v>78</v>
      </c>
      <c r="Q71" s="121">
        <v>0.004</v>
      </c>
      <c r="R71" s="122">
        <v>0.012</v>
      </c>
      <c r="S71" s="70" t="s">
        <v>11</v>
      </c>
      <c r="T71" s="68" t="s">
        <v>11</v>
      </c>
      <c r="U71" s="68" t="s">
        <v>11</v>
      </c>
      <c r="V71" s="71" t="s">
        <v>11</v>
      </c>
      <c r="W71" s="51" t="s">
        <v>11</v>
      </c>
      <c r="DA71" s="1"/>
    </row>
    <row r="72" spans="1:105" ht="10.5">
      <c r="A72" s="356"/>
      <c r="B72" s="19" t="s">
        <v>24</v>
      </c>
      <c r="C72" s="225">
        <v>0.006</v>
      </c>
      <c r="D72" s="132" t="s">
        <v>75</v>
      </c>
      <c r="E72" s="155">
        <v>0.004</v>
      </c>
      <c r="F72" s="131">
        <v>0.012</v>
      </c>
      <c r="G72" s="261">
        <v>0.006</v>
      </c>
      <c r="H72" s="263" t="s">
        <v>68</v>
      </c>
      <c r="I72" s="155">
        <v>0.004</v>
      </c>
      <c r="J72" s="245">
        <v>0.012</v>
      </c>
      <c r="K72" s="261">
        <v>0.006</v>
      </c>
      <c r="L72" s="260" t="s">
        <v>14</v>
      </c>
      <c r="M72" s="155">
        <v>0.004</v>
      </c>
      <c r="N72" s="133">
        <v>0.012</v>
      </c>
      <c r="O72" s="136">
        <v>0.009</v>
      </c>
      <c r="P72" s="262" t="s">
        <v>14</v>
      </c>
      <c r="Q72" s="155">
        <v>0.004</v>
      </c>
      <c r="R72" s="133">
        <v>0.012</v>
      </c>
      <c r="S72" s="150">
        <f>C72*0.1</f>
        <v>0.0006000000000000001</v>
      </c>
      <c r="T72" s="151">
        <f>G72*0.1</f>
        <v>0.0006000000000000001</v>
      </c>
      <c r="U72" s="151">
        <f>K72*0.1</f>
        <v>0.0006000000000000001</v>
      </c>
      <c r="V72" s="152">
        <f>O72*0.1</f>
        <v>0.0009</v>
      </c>
      <c r="W72" s="52" t="s">
        <v>11</v>
      </c>
      <c r="DA72" s="1"/>
    </row>
    <row r="73" spans="1:105" ht="10.5">
      <c r="A73" s="356"/>
      <c r="B73" s="23" t="s">
        <v>25</v>
      </c>
      <c r="C73" s="225">
        <v>0.014</v>
      </c>
      <c r="D73" s="132"/>
      <c r="E73" s="155">
        <v>0.004</v>
      </c>
      <c r="F73" s="174">
        <v>0.013</v>
      </c>
      <c r="G73" s="261">
        <v>0.009</v>
      </c>
      <c r="H73" s="263" t="s">
        <v>68</v>
      </c>
      <c r="I73" s="155">
        <v>0.004</v>
      </c>
      <c r="J73" s="248">
        <v>0.013</v>
      </c>
      <c r="K73" s="261">
        <v>0.013</v>
      </c>
      <c r="L73" s="260" t="s">
        <v>78</v>
      </c>
      <c r="M73" s="155">
        <v>0.004</v>
      </c>
      <c r="N73" s="144">
        <v>0.013</v>
      </c>
      <c r="O73" s="136">
        <v>0.023</v>
      </c>
      <c r="P73" s="262" t="s">
        <v>78</v>
      </c>
      <c r="Q73" s="155">
        <v>0.004</v>
      </c>
      <c r="R73" s="144">
        <v>0.013</v>
      </c>
      <c r="S73" s="150">
        <f>C73*0.03</f>
        <v>0.00042</v>
      </c>
      <c r="T73" s="151">
        <f>G73*0.03</f>
        <v>0.00026999999999999995</v>
      </c>
      <c r="U73" s="151">
        <f>K73*0.03</f>
        <v>0.00039</v>
      </c>
      <c r="V73" s="152">
        <f>O73*0.03</f>
        <v>0.00069</v>
      </c>
      <c r="W73" s="52" t="s">
        <v>11</v>
      </c>
      <c r="DA73" s="1"/>
    </row>
    <row r="74" spans="1:105" ht="10.5">
      <c r="A74" s="356"/>
      <c r="B74" s="23" t="s">
        <v>26</v>
      </c>
      <c r="C74" s="225">
        <v>0.01</v>
      </c>
      <c r="D74" s="132" t="s">
        <v>68</v>
      </c>
      <c r="E74" s="155">
        <v>0.004</v>
      </c>
      <c r="F74" s="131">
        <v>0.013</v>
      </c>
      <c r="G74" s="261">
        <v>0.006</v>
      </c>
      <c r="H74" s="263" t="s">
        <v>68</v>
      </c>
      <c r="I74" s="155">
        <v>0.004</v>
      </c>
      <c r="J74" s="245">
        <v>0.013</v>
      </c>
      <c r="K74" s="261">
        <v>0.009</v>
      </c>
      <c r="L74" s="260" t="s">
        <v>14</v>
      </c>
      <c r="M74" s="155">
        <v>0.004</v>
      </c>
      <c r="N74" s="133">
        <v>0.013</v>
      </c>
      <c r="O74" s="136">
        <v>0.018</v>
      </c>
      <c r="P74" s="262" t="s">
        <v>78</v>
      </c>
      <c r="Q74" s="155">
        <v>0.004</v>
      </c>
      <c r="R74" s="133">
        <v>0.013</v>
      </c>
      <c r="S74" s="150">
        <f>C74*0.3</f>
        <v>0.003</v>
      </c>
      <c r="T74" s="151">
        <f>G74*0.3</f>
        <v>0.0018</v>
      </c>
      <c r="U74" s="151">
        <f>K74*0.3</f>
        <v>0.0026999999999999997</v>
      </c>
      <c r="V74" s="152">
        <f>O74*0.3</f>
        <v>0.005399999999999999</v>
      </c>
      <c r="W74" s="52" t="s">
        <v>11</v>
      </c>
      <c r="DA74" s="1"/>
    </row>
    <row r="75" spans="1:105" ht="10.5">
      <c r="A75" s="356"/>
      <c r="B75" s="23" t="s">
        <v>27</v>
      </c>
      <c r="C75" s="225">
        <v>0.017</v>
      </c>
      <c r="D75" s="132" t="s">
        <v>68</v>
      </c>
      <c r="E75" s="155">
        <v>0.007</v>
      </c>
      <c r="F75" s="131">
        <v>0.025</v>
      </c>
      <c r="G75" s="261">
        <v>0.007</v>
      </c>
      <c r="H75" s="263" t="s">
        <v>68</v>
      </c>
      <c r="I75" s="155">
        <v>0.007</v>
      </c>
      <c r="J75" s="245">
        <v>0.025</v>
      </c>
      <c r="K75" s="261">
        <v>0.012</v>
      </c>
      <c r="L75" s="260" t="s">
        <v>14</v>
      </c>
      <c r="M75" s="155">
        <v>0.007</v>
      </c>
      <c r="N75" s="133">
        <v>0.025</v>
      </c>
      <c r="O75" s="136">
        <v>0.024</v>
      </c>
      <c r="P75" s="262" t="s">
        <v>14</v>
      </c>
      <c r="Q75" s="155">
        <v>0.007</v>
      </c>
      <c r="R75" s="133">
        <v>0.025</v>
      </c>
      <c r="S75" s="150">
        <f>C75*0.1</f>
        <v>0.0017000000000000001</v>
      </c>
      <c r="T75" s="151">
        <f>G75*0.1</f>
        <v>0.0007000000000000001</v>
      </c>
      <c r="U75" s="151">
        <f>K75*0.1</f>
        <v>0.0012000000000000001</v>
      </c>
      <c r="V75" s="152">
        <f>O75*0.1</f>
        <v>0.0024000000000000002</v>
      </c>
      <c r="W75" s="54" t="s">
        <v>11</v>
      </c>
      <c r="DA75" s="1"/>
    </row>
    <row r="76" spans="1:105" ht="10.5">
      <c r="A76" s="356"/>
      <c r="B76" s="23" t="s">
        <v>28</v>
      </c>
      <c r="C76" s="225">
        <v>0.013</v>
      </c>
      <c r="D76" s="132" t="s">
        <v>68</v>
      </c>
      <c r="E76" s="155">
        <v>0.008</v>
      </c>
      <c r="F76" s="131">
        <v>0.025</v>
      </c>
      <c r="G76" s="261">
        <v>0.004</v>
      </c>
      <c r="H76" s="145" t="s">
        <v>75</v>
      </c>
      <c r="I76" s="155">
        <v>0.008</v>
      </c>
      <c r="J76" s="245">
        <v>0.025</v>
      </c>
      <c r="K76" s="273">
        <v>0.01</v>
      </c>
      <c r="L76" s="260" t="s">
        <v>14</v>
      </c>
      <c r="M76" s="155">
        <v>0.008</v>
      </c>
      <c r="N76" s="133">
        <v>0.025</v>
      </c>
      <c r="O76" s="136">
        <v>0.02</v>
      </c>
      <c r="P76" s="262" t="s">
        <v>14</v>
      </c>
      <c r="Q76" s="155">
        <v>0.008</v>
      </c>
      <c r="R76" s="133">
        <v>0.025</v>
      </c>
      <c r="S76" s="150">
        <f>C76*0.1</f>
        <v>0.0013</v>
      </c>
      <c r="T76" s="151">
        <f>G76*0.1</f>
        <v>0.0004</v>
      </c>
      <c r="U76" s="151">
        <f>K76*0.1</f>
        <v>0.001</v>
      </c>
      <c r="V76" s="152">
        <f>O76*0.1</f>
        <v>0.002</v>
      </c>
      <c r="W76" s="53" t="s">
        <v>11</v>
      </c>
      <c r="DA76" s="1"/>
    </row>
    <row r="77" spans="1:105" ht="10.5">
      <c r="A77" s="356"/>
      <c r="B77" s="23" t="s">
        <v>29</v>
      </c>
      <c r="C77" s="230">
        <v>0.0025</v>
      </c>
      <c r="D77" s="132" t="s">
        <v>75</v>
      </c>
      <c r="E77" s="155">
        <v>0.005</v>
      </c>
      <c r="F77" s="131">
        <v>0.017</v>
      </c>
      <c r="G77" s="303">
        <v>0.0025</v>
      </c>
      <c r="H77" s="132" t="s">
        <v>75</v>
      </c>
      <c r="I77" s="155">
        <v>0.005</v>
      </c>
      <c r="J77" s="245">
        <v>0.017</v>
      </c>
      <c r="K77" s="175">
        <v>0.0025</v>
      </c>
      <c r="L77" s="263" t="s">
        <v>75</v>
      </c>
      <c r="M77" s="155">
        <v>0.005</v>
      </c>
      <c r="N77" s="133">
        <v>0.017</v>
      </c>
      <c r="O77" s="175">
        <v>0.0025</v>
      </c>
      <c r="P77" s="264" t="s">
        <v>15</v>
      </c>
      <c r="Q77" s="155">
        <v>0.005</v>
      </c>
      <c r="R77" s="133">
        <v>0.017</v>
      </c>
      <c r="S77" s="150">
        <f>C77*0.1</f>
        <v>0.00025</v>
      </c>
      <c r="T77" s="151">
        <f>G77*0.1</f>
        <v>0.00025</v>
      </c>
      <c r="U77" s="151">
        <f>K77*0.1</f>
        <v>0.00025</v>
      </c>
      <c r="V77" s="152">
        <f>O77*0.1</f>
        <v>0.00025</v>
      </c>
      <c r="W77" s="157" t="s">
        <v>65</v>
      </c>
      <c r="DA77" s="1"/>
    </row>
    <row r="78" spans="1:105" ht="10.5">
      <c r="A78" s="356"/>
      <c r="B78" s="23" t="s">
        <v>30</v>
      </c>
      <c r="C78" s="225">
        <v>0.018</v>
      </c>
      <c r="D78" s="132" t="s">
        <v>68</v>
      </c>
      <c r="E78" s="155">
        <v>0.008</v>
      </c>
      <c r="F78" s="131">
        <v>0.026</v>
      </c>
      <c r="G78" s="261">
        <v>0.004</v>
      </c>
      <c r="H78" s="263" t="s">
        <v>76</v>
      </c>
      <c r="I78" s="155">
        <v>0.008</v>
      </c>
      <c r="J78" s="245">
        <v>0.026</v>
      </c>
      <c r="K78" s="261">
        <v>0.012</v>
      </c>
      <c r="L78" s="263" t="s">
        <v>68</v>
      </c>
      <c r="M78" s="155">
        <v>0.008</v>
      </c>
      <c r="N78" s="133">
        <v>0.026</v>
      </c>
      <c r="O78" s="136">
        <v>0.02</v>
      </c>
      <c r="P78" s="262" t="s">
        <v>14</v>
      </c>
      <c r="Q78" s="155">
        <v>0.008</v>
      </c>
      <c r="R78" s="133">
        <v>0.026</v>
      </c>
      <c r="S78" s="150">
        <f>C78*0.1</f>
        <v>0.0018</v>
      </c>
      <c r="T78" s="151">
        <f>G78*0.1</f>
        <v>0.0004</v>
      </c>
      <c r="U78" s="151">
        <f>K78*0.1</f>
        <v>0.0012000000000000001</v>
      </c>
      <c r="V78" s="152">
        <f>O78*0.1</f>
        <v>0.002</v>
      </c>
      <c r="W78" s="157" t="s">
        <v>65</v>
      </c>
      <c r="DA78" s="1"/>
    </row>
    <row r="79" spans="1:105" ht="10.5">
      <c r="A79" s="356"/>
      <c r="B79" s="23" t="s">
        <v>31</v>
      </c>
      <c r="C79" s="225">
        <v>0.054</v>
      </c>
      <c r="D79" s="132"/>
      <c r="E79" s="155">
        <v>0.006</v>
      </c>
      <c r="F79" s="131">
        <v>0.019</v>
      </c>
      <c r="G79" s="261">
        <v>0.013</v>
      </c>
      <c r="H79" s="263" t="s">
        <v>68</v>
      </c>
      <c r="I79" s="155">
        <v>0.006</v>
      </c>
      <c r="J79" s="245">
        <v>0.019</v>
      </c>
      <c r="K79" s="261">
        <v>0.031</v>
      </c>
      <c r="L79" s="260" t="s">
        <v>78</v>
      </c>
      <c r="M79" s="155">
        <v>0.006</v>
      </c>
      <c r="N79" s="133">
        <v>0.019</v>
      </c>
      <c r="O79" s="136">
        <v>0.075</v>
      </c>
      <c r="P79" s="262" t="s">
        <v>78</v>
      </c>
      <c r="Q79" s="155">
        <v>0.006</v>
      </c>
      <c r="R79" s="133">
        <v>0.019</v>
      </c>
      <c r="S79" s="150">
        <f>C79*0.01</f>
        <v>0.00054</v>
      </c>
      <c r="T79" s="151">
        <f>G79*0.01</f>
        <v>0.00013</v>
      </c>
      <c r="U79" s="151">
        <f>K79*0.01</f>
        <v>0.00031</v>
      </c>
      <c r="V79" s="152">
        <f>O79*0.01</f>
        <v>0.00075</v>
      </c>
      <c r="W79" s="157" t="s">
        <v>65</v>
      </c>
      <c r="DA79" s="1"/>
    </row>
    <row r="80" spans="1:105" ht="10.5">
      <c r="A80" s="356"/>
      <c r="B80" s="23" t="s">
        <v>32</v>
      </c>
      <c r="C80" s="295">
        <v>0.012</v>
      </c>
      <c r="D80" s="132" t="s">
        <v>68</v>
      </c>
      <c r="E80" s="155">
        <v>0.006</v>
      </c>
      <c r="F80" s="131">
        <v>0.02</v>
      </c>
      <c r="G80" s="261">
        <v>0.003</v>
      </c>
      <c r="H80" s="263" t="s">
        <v>75</v>
      </c>
      <c r="I80" s="155">
        <v>0.006</v>
      </c>
      <c r="J80" s="245">
        <v>0.02</v>
      </c>
      <c r="K80" s="261">
        <v>0.007</v>
      </c>
      <c r="L80" s="263" t="s">
        <v>14</v>
      </c>
      <c r="M80" s="155">
        <v>0.006</v>
      </c>
      <c r="N80" s="133">
        <v>0.02</v>
      </c>
      <c r="O80" s="136">
        <v>0.012</v>
      </c>
      <c r="P80" s="265" t="s">
        <v>14</v>
      </c>
      <c r="Q80" s="155">
        <v>0.006</v>
      </c>
      <c r="R80" s="133">
        <v>0.02</v>
      </c>
      <c r="S80" s="150">
        <f>C80*0.01</f>
        <v>0.00012</v>
      </c>
      <c r="T80" s="151">
        <f>G80*0.01</f>
        <v>3E-05</v>
      </c>
      <c r="U80" s="151">
        <f>K80*0.01</f>
        <v>7.000000000000001E-05</v>
      </c>
      <c r="V80" s="152">
        <f>O80*0.01</f>
        <v>0.00012</v>
      </c>
      <c r="W80" s="157" t="s">
        <v>65</v>
      </c>
      <c r="DA80" s="1"/>
    </row>
    <row r="81" spans="1:105" ht="11.25" thickBot="1">
      <c r="A81" s="357"/>
      <c r="B81" s="24" t="s">
        <v>33</v>
      </c>
      <c r="C81" s="296">
        <v>0.043</v>
      </c>
      <c r="D81" s="160"/>
      <c r="E81" s="161">
        <v>0.009</v>
      </c>
      <c r="F81" s="191">
        <v>0.03</v>
      </c>
      <c r="G81" s="269">
        <v>0.013</v>
      </c>
      <c r="H81" s="274" t="s">
        <v>68</v>
      </c>
      <c r="I81" s="161">
        <v>0.009</v>
      </c>
      <c r="J81" s="247">
        <v>0.03</v>
      </c>
      <c r="K81" s="269">
        <v>0.027</v>
      </c>
      <c r="L81" s="268" t="s">
        <v>14</v>
      </c>
      <c r="M81" s="161">
        <v>0.009</v>
      </c>
      <c r="N81" s="162">
        <v>0.03</v>
      </c>
      <c r="O81" s="164">
        <v>0.04</v>
      </c>
      <c r="P81" s="270" t="s">
        <v>78</v>
      </c>
      <c r="Q81" s="161">
        <v>0.009</v>
      </c>
      <c r="R81" s="162">
        <v>0.03</v>
      </c>
      <c r="S81" s="169">
        <f>C81*0.0003</f>
        <v>1.2899999999999998E-05</v>
      </c>
      <c r="T81" s="170">
        <f>G81*0.0003</f>
        <v>3.899999999999999E-06</v>
      </c>
      <c r="U81" s="170">
        <f>K81*0.0003</f>
        <v>8.099999999999999E-06</v>
      </c>
      <c r="V81" s="171">
        <f>O81*0.0003</f>
        <v>1.1999999999999999E-05</v>
      </c>
      <c r="W81" s="178" t="s">
        <v>65</v>
      </c>
      <c r="DA81" s="1"/>
    </row>
    <row r="82" spans="1:105" ht="10.5" customHeight="1">
      <c r="A82" s="355" t="s">
        <v>34</v>
      </c>
      <c r="B82" s="25" t="s">
        <v>35</v>
      </c>
      <c r="C82" s="297">
        <v>0.013</v>
      </c>
      <c r="D82" s="120"/>
      <c r="E82" s="121">
        <v>0.004</v>
      </c>
      <c r="F82" s="243">
        <v>0.013</v>
      </c>
      <c r="G82" s="261">
        <v>0.022</v>
      </c>
      <c r="H82" s="260"/>
      <c r="I82" s="121">
        <v>0.004</v>
      </c>
      <c r="J82" s="244">
        <v>0.013</v>
      </c>
      <c r="K82" s="273">
        <v>0.014</v>
      </c>
      <c r="L82" s="260" t="s">
        <v>78</v>
      </c>
      <c r="M82" s="121">
        <v>0.004</v>
      </c>
      <c r="N82" s="122">
        <v>0.013</v>
      </c>
      <c r="O82" s="136">
        <v>0.013</v>
      </c>
      <c r="P82" s="262" t="s">
        <v>78</v>
      </c>
      <c r="Q82" s="121">
        <v>0.004</v>
      </c>
      <c r="R82" s="122">
        <v>0.013</v>
      </c>
      <c r="S82" s="179">
        <f>C82*0.0003</f>
        <v>3.899999999999999E-06</v>
      </c>
      <c r="T82" s="180">
        <f>G82*0.0003</f>
        <v>6.599999999999999E-06</v>
      </c>
      <c r="U82" s="180">
        <f>K82*0.0003</f>
        <v>4.2E-06</v>
      </c>
      <c r="V82" s="181">
        <f>O82*0.0003</f>
        <v>3.899999999999999E-06</v>
      </c>
      <c r="W82" s="51" t="s">
        <v>11</v>
      </c>
      <c r="DA82" s="1"/>
    </row>
    <row r="83" spans="1:105" ht="10.5">
      <c r="A83" s="356"/>
      <c r="B83" s="26" t="s">
        <v>36</v>
      </c>
      <c r="C83" s="298">
        <v>0.14</v>
      </c>
      <c r="D83" s="132"/>
      <c r="E83" s="121">
        <v>0.004</v>
      </c>
      <c r="F83" s="243">
        <v>0.013</v>
      </c>
      <c r="G83" s="277">
        <v>0.33</v>
      </c>
      <c r="H83" s="276"/>
      <c r="I83" s="121">
        <v>0.004</v>
      </c>
      <c r="J83" s="244">
        <v>0.013</v>
      </c>
      <c r="K83" s="277">
        <v>0.16</v>
      </c>
      <c r="L83" s="276" t="s">
        <v>78</v>
      </c>
      <c r="M83" s="121">
        <v>0.004</v>
      </c>
      <c r="N83" s="122">
        <v>0.013</v>
      </c>
      <c r="O83" s="187">
        <v>0.11</v>
      </c>
      <c r="P83" s="278" t="s">
        <v>78</v>
      </c>
      <c r="Q83" s="121">
        <v>0.004</v>
      </c>
      <c r="R83" s="122">
        <v>0.013</v>
      </c>
      <c r="S83" s="179">
        <f>C83*0.0001</f>
        <v>1.4000000000000001E-05</v>
      </c>
      <c r="T83" s="180">
        <f>G83*0.0001</f>
        <v>3.3E-05</v>
      </c>
      <c r="U83" s="180">
        <f>K83*0.0001</f>
        <v>1.6000000000000003E-05</v>
      </c>
      <c r="V83" s="181">
        <f>O83*0.0001</f>
        <v>1.1000000000000001E-05</v>
      </c>
      <c r="W83" s="52" t="s">
        <v>11</v>
      </c>
      <c r="DA83" s="1"/>
    </row>
    <row r="84" spans="1:105" ht="10.5">
      <c r="A84" s="356"/>
      <c r="B84" s="25" t="s">
        <v>37</v>
      </c>
      <c r="C84" s="295">
        <v>0.011</v>
      </c>
      <c r="D84" s="132" t="s">
        <v>68</v>
      </c>
      <c r="E84" s="155">
        <v>0.004</v>
      </c>
      <c r="F84" s="243">
        <v>0.013</v>
      </c>
      <c r="G84" s="261">
        <v>0.027</v>
      </c>
      <c r="H84" s="260"/>
      <c r="I84" s="155">
        <v>0.004</v>
      </c>
      <c r="J84" s="244">
        <v>0.013</v>
      </c>
      <c r="K84" s="261">
        <v>0.015</v>
      </c>
      <c r="L84" s="260" t="s">
        <v>78</v>
      </c>
      <c r="M84" s="155">
        <v>0.004</v>
      </c>
      <c r="N84" s="122">
        <v>0.013</v>
      </c>
      <c r="O84" s="136">
        <v>0.018</v>
      </c>
      <c r="P84" s="262" t="s">
        <v>78</v>
      </c>
      <c r="Q84" s="155">
        <v>0.004</v>
      </c>
      <c r="R84" s="122">
        <v>0.013</v>
      </c>
      <c r="S84" s="150">
        <f>C84*0.1</f>
        <v>0.0011</v>
      </c>
      <c r="T84" s="151">
        <f>G84*0.1</f>
        <v>0.0027</v>
      </c>
      <c r="U84" s="180">
        <f>K84*0.1</f>
        <v>0.0015</v>
      </c>
      <c r="V84" s="181">
        <f>O84*0.1</f>
        <v>0.0018</v>
      </c>
      <c r="W84" s="52" t="s">
        <v>11</v>
      </c>
      <c r="DA84" s="1"/>
    </row>
    <row r="85" spans="1:105" ht="10.5">
      <c r="A85" s="356"/>
      <c r="B85" s="25" t="s">
        <v>38</v>
      </c>
      <c r="C85" s="299">
        <v>0.0025</v>
      </c>
      <c r="D85" s="132" t="s">
        <v>75</v>
      </c>
      <c r="E85" s="155">
        <v>0.005</v>
      </c>
      <c r="F85" s="243">
        <v>0.018</v>
      </c>
      <c r="G85" s="304">
        <v>0.0025</v>
      </c>
      <c r="H85" s="132" t="s">
        <v>75</v>
      </c>
      <c r="I85" s="155">
        <v>0.005</v>
      </c>
      <c r="J85" s="244">
        <v>0.018</v>
      </c>
      <c r="K85" s="175">
        <v>0.0025</v>
      </c>
      <c r="L85" s="263" t="s">
        <v>75</v>
      </c>
      <c r="M85" s="155">
        <v>0.005</v>
      </c>
      <c r="N85" s="122">
        <v>0.018</v>
      </c>
      <c r="O85" s="175">
        <v>0.0025</v>
      </c>
      <c r="P85" s="264" t="s">
        <v>15</v>
      </c>
      <c r="Q85" s="155">
        <v>0.005</v>
      </c>
      <c r="R85" s="122">
        <v>0.018</v>
      </c>
      <c r="S85" s="179">
        <f>C85*0.03</f>
        <v>7.5E-05</v>
      </c>
      <c r="T85" s="180">
        <f>G85*0.03</f>
        <v>7.5E-05</v>
      </c>
      <c r="U85" s="180">
        <f>K85*0.03</f>
        <v>7.5E-05</v>
      </c>
      <c r="V85" s="181">
        <f>O85*0.03</f>
        <v>7.5E-05</v>
      </c>
      <c r="W85" s="52" t="s">
        <v>11</v>
      </c>
      <c r="DA85" s="1"/>
    </row>
    <row r="86" spans="1:105" ht="10.5">
      <c r="A86" s="356"/>
      <c r="B86" s="26" t="s">
        <v>39</v>
      </c>
      <c r="C86" s="295">
        <v>0.025</v>
      </c>
      <c r="D86" s="132"/>
      <c r="E86" s="155">
        <v>0.006</v>
      </c>
      <c r="F86" s="131">
        <v>0.019</v>
      </c>
      <c r="G86" s="305">
        <v>0.05</v>
      </c>
      <c r="H86" s="276"/>
      <c r="I86" s="155">
        <v>0.006</v>
      </c>
      <c r="J86" s="245">
        <v>0.019</v>
      </c>
      <c r="K86" s="277">
        <v>0.027</v>
      </c>
      <c r="L86" s="276" t="s">
        <v>78</v>
      </c>
      <c r="M86" s="155">
        <v>0.006</v>
      </c>
      <c r="N86" s="133">
        <v>0.019</v>
      </c>
      <c r="O86" s="187">
        <v>0.019</v>
      </c>
      <c r="P86" s="278" t="s">
        <v>78</v>
      </c>
      <c r="Q86" s="155">
        <v>0.006</v>
      </c>
      <c r="R86" s="133">
        <v>0.019</v>
      </c>
      <c r="S86" s="179">
        <f aca="true" t="shared" si="4" ref="S86:S93">C86*0.00003</f>
        <v>7.5E-07</v>
      </c>
      <c r="T86" s="180">
        <f aca="true" t="shared" si="5" ref="T86:T93">G86*0.00003</f>
        <v>1.5E-06</v>
      </c>
      <c r="U86" s="180">
        <f aca="true" t="shared" si="6" ref="U86:U93">K86*0.00003</f>
        <v>8.1E-07</v>
      </c>
      <c r="V86" s="181">
        <f aca="true" t="shared" si="7" ref="V86:V93">O86*0.00003</f>
        <v>5.7E-07</v>
      </c>
      <c r="W86" s="52" t="s">
        <v>11</v>
      </c>
      <c r="DA86" s="1"/>
    </row>
    <row r="87" spans="1:105" ht="10.5">
      <c r="A87" s="356"/>
      <c r="B87" s="25" t="s">
        <v>40</v>
      </c>
      <c r="C87" s="300">
        <v>1.2</v>
      </c>
      <c r="D87" s="132"/>
      <c r="E87" s="155">
        <v>0.006</v>
      </c>
      <c r="F87" s="131">
        <v>0.02</v>
      </c>
      <c r="G87" s="261">
        <v>2.5</v>
      </c>
      <c r="H87" s="260"/>
      <c r="I87" s="155">
        <v>0.006</v>
      </c>
      <c r="J87" s="245">
        <v>0.02</v>
      </c>
      <c r="K87" s="261">
        <v>1.5</v>
      </c>
      <c r="L87" s="260" t="s">
        <v>78</v>
      </c>
      <c r="M87" s="155">
        <v>0.006</v>
      </c>
      <c r="N87" s="133">
        <v>0.02</v>
      </c>
      <c r="O87" s="159">
        <v>0.8</v>
      </c>
      <c r="P87" s="262" t="s">
        <v>78</v>
      </c>
      <c r="Q87" s="155">
        <v>0.006</v>
      </c>
      <c r="R87" s="133">
        <v>0.02</v>
      </c>
      <c r="S87" s="179">
        <f t="shared" si="4"/>
        <v>3.6E-05</v>
      </c>
      <c r="T87" s="180">
        <f t="shared" si="5"/>
        <v>7.500000000000001E-05</v>
      </c>
      <c r="U87" s="180">
        <f t="shared" si="6"/>
        <v>4.5E-05</v>
      </c>
      <c r="V87" s="181">
        <f t="shared" si="7"/>
        <v>2.4E-05</v>
      </c>
      <c r="W87" s="53" t="s">
        <v>11</v>
      </c>
      <c r="DA87" s="1"/>
    </row>
    <row r="88" spans="1:105" ht="10.5">
      <c r="A88" s="356"/>
      <c r="B88" s="26" t="s">
        <v>41</v>
      </c>
      <c r="C88" s="298">
        <v>0.46</v>
      </c>
      <c r="D88" s="132"/>
      <c r="E88" s="155">
        <v>0.006</v>
      </c>
      <c r="F88" s="131">
        <v>0.019</v>
      </c>
      <c r="G88" s="277">
        <v>0.97</v>
      </c>
      <c r="H88" s="276"/>
      <c r="I88" s="155">
        <v>0.006</v>
      </c>
      <c r="J88" s="245">
        <v>0.019</v>
      </c>
      <c r="K88" s="277">
        <v>0.49</v>
      </c>
      <c r="L88" s="276" t="s">
        <v>78</v>
      </c>
      <c r="M88" s="155">
        <v>0.006</v>
      </c>
      <c r="N88" s="133">
        <v>0.019</v>
      </c>
      <c r="O88" s="183">
        <v>0.28</v>
      </c>
      <c r="P88" s="278" t="s">
        <v>78</v>
      </c>
      <c r="Q88" s="155">
        <v>0.006</v>
      </c>
      <c r="R88" s="133">
        <v>0.019</v>
      </c>
      <c r="S88" s="179">
        <f t="shared" si="4"/>
        <v>1.3800000000000002E-05</v>
      </c>
      <c r="T88" s="180">
        <f t="shared" si="5"/>
        <v>2.91E-05</v>
      </c>
      <c r="U88" s="180">
        <f t="shared" si="6"/>
        <v>1.47E-05</v>
      </c>
      <c r="V88" s="181">
        <f t="shared" si="7"/>
        <v>8.400000000000001E-06</v>
      </c>
      <c r="W88" s="190" t="s">
        <v>65</v>
      </c>
      <c r="DA88" s="1"/>
    </row>
    <row r="89" spans="1:105" ht="10.5">
      <c r="A89" s="356"/>
      <c r="B89" s="25" t="s">
        <v>42</v>
      </c>
      <c r="C89" s="295">
        <v>0.044</v>
      </c>
      <c r="D89" s="132"/>
      <c r="E89" s="155">
        <v>0.006</v>
      </c>
      <c r="F89" s="131">
        <v>0.019</v>
      </c>
      <c r="G89" s="261">
        <v>0.079</v>
      </c>
      <c r="H89" s="260"/>
      <c r="I89" s="155">
        <v>0.006</v>
      </c>
      <c r="J89" s="245">
        <v>0.019</v>
      </c>
      <c r="K89" s="273">
        <v>0.05</v>
      </c>
      <c r="L89" s="260" t="s">
        <v>78</v>
      </c>
      <c r="M89" s="155">
        <v>0.006</v>
      </c>
      <c r="N89" s="133">
        <v>0.019</v>
      </c>
      <c r="O89" s="136">
        <v>0.027</v>
      </c>
      <c r="P89" s="262" t="s">
        <v>78</v>
      </c>
      <c r="Q89" s="155">
        <v>0.006</v>
      </c>
      <c r="R89" s="133">
        <v>0.019</v>
      </c>
      <c r="S89" s="179">
        <f t="shared" si="4"/>
        <v>1.3199999999999999E-06</v>
      </c>
      <c r="T89" s="180">
        <f t="shared" si="5"/>
        <v>2.37E-06</v>
      </c>
      <c r="U89" s="180">
        <f t="shared" si="6"/>
        <v>1.5E-06</v>
      </c>
      <c r="V89" s="181">
        <f t="shared" si="7"/>
        <v>8.1E-07</v>
      </c>
      <c r="W89" s="190" t="s">
        <v>65</v>
      </c>
      <c r="DA89" s="1"/>
    </row>
    <row r="90" spans="1:105" ht="10.5">
      <c r="A90" s="356"/>
      <c r="B90" s="25" t="s">
        <v>43</v>
      </c>
      <c r="C90" s="295">
        <v>0.04</v>
      </c>
      <c r="D90" s="132"/>
      <c r="E90" s="155">
        <v>0.006</v>
      </c>
      <c r="F90" s="131">
        <v>0.019</v>
      </c>
      <c r="G90" s="273">
        <v>0.088</v>
      </c>
      <c r="H90" s="260"/>
      <c r="I90" s="155">
        <v>0.006</v>
      </c>
      <c r="J90" s="245">
        <v>0.019</v>
      </c>
      <c r="K90" s="261">
        <v>0.038</v>
      </c>
      <c r="L90" s="260" t="s">
        <v>78</v>
      </c>
      <c r="M90" s="155">
        <v>0.006</v>
      </c>
      <c r="N90" s="133">
        <v>0.019</v>
      </c>
      <c r="O90" s="136">
        <v>0.025</v>
      </c>
      <c r="P90" s="262" t="s">
        <v>78</v>
      </c>
      <c r="Q90" s="155">
        <v>0.006</v>
      </c>
      <c r="R90" s="133">
        <v>0.019</v>
      </c>
      <c r="S90" s="179">
        <f t="shared" si="4"/>
        <v>1.2000000000000002E-06</v>
      </c>
      <c r="T90" s="180">
        <f t="shared" si="5"/>
        <v>2.6399999999999997E-06</v>
      </c>
      <c r="U90" s="180">
        <f t="shared" si="6"/>
        <v>1.14E-06</v>
      </c>
      <c r="V90" s="181">
        <f t="shared" si="7"/>
        <v>7.5E-07</v>
      </c>
      <c r="W90" s="190" t="s">
        <v>65</v>
      </c>
      <c r="DA90" s="1"/>
    </row>
    <row r="91" spans="1:105" ht="10.5">
      <c r="A91" s="356"/>
      <c r="B91" s="25" t="s">
        <v>44</v>
      </c>
      <c r="C91" s="295">
        <v>0.072</v>
      </c>
      <c r="D91" s="132"/>
      <c r="E91" s="155">
        <v>0.006</v>
      </c>
      <c r="F91" s="131">
        <v>0.021</v>
      </c>
      <c r="G91" s="261">
        <v>0.22</v>
      </c>
      <c r="H91" s="260"/>
      <c r="I91" s="155">
        <v>0.006</v>
      </c>
      <c r="J91" s="245">
        <v>0.021</v>
      </c>
      <c r="K91" s="261">
        <v>0.078</v>
      </c>
      <c r="L91" s="260" t="s">
        <v>78</v>
      </c>
      <c r="M91" s="155">
        <v>0.006</v>
      </c>
      <c r="N91" s="133">
        <v>0.021</v>
      </c>
      <c r="O91" s="136">
        <v>0.056</v>
      </c>
      <c r="P91" s="262" t="s">
        <v>78</v>
      </c>
      <c r="Q91" s="155">
        <v>0.006</v>
      </c>
      <c r="R91" s="133">
        <v>0.021</v>
      </c>
      <c r="S91" s="150">
        <f t="shared" si="4"/>
        <v>2.16E-06</v>
      </c>
      <c r="T91" s="151">
        <f t="shared" si="5"/>
        <v>6.6E-06</v>
      </c>
      <c r="U91" s="151">
        <f t="shared" si="6"/>
        <v>2.34E-06</v>
      </c>
      <c r="V91" s="152">
        <f t="shared" si="7"/>
        <v>1.68E-06</v>
      </c>
      <c r="W91" s="190" t="s">
        <v>65</v>
      </c>
      <c r="DA91" s="1"/>
    </row>
    <row r="92" spans="1:105" ht="10.5">
      <c r="A92" s="356"/>
      <c r="B92" s="25" t="s">
        <v>45</v>
      </c>
      <c r="C92" s="295">
        <v>0.019</v>
      </c>
      <c r="D92" s="132" t="s">
        <v>68</v>
      </c>
      <c r="E92" s="155">
        <v>0.006</v>
      </c>
      <c r="F92" s="131">
        <v>0.02</v>
      </c>
      <c r="G92" s="261">
        <v>0.048</v>
      </c>
      <c r="H92" s="260"/>
      <c r="I92" s="155">
        <v>0.006</v>
      </c>
      <c r="J92" s="245">
        <v>0.02</v>
      </c>
      <c r="K92" s="261">
        <v>0.022</v>
      </c>
      <c r="L92" s="260" t="s">
        <v>78</v>
      </c>
      <c r="M92" s="155">
        <v>0.006</v>
      </c>
      <c r="N92" s="133">
        <v>0.02</v>
      </c>
      <c r="O92" s="136">
        <v>0.015</v>
      </c>
      <c r="P92" s="262" t="s">
        <v>14</v>
      </c>
      <c r="Q92" s="155">
        <v>0.006</v>
      </c>
      <c r="R92" s="133">
        <v>0.02</v>
      </c>
      <c r="S92" s="179">
        <f t="shared" si="4"/>
        <v>5.7E-07</v>
      </c>
      <c r="T92" s="180">
        <f t="shared" si="5"/>
        <v>1.44E-06</v>
      </c>
      <c r="U92" s="180">
        <f t="shared" si="6"/>
        <v>6.599999999999999E-07</v>
      </c>
      <c r="V92" s="181">
        <f t="shared" si="7"/>
        <v>4.5E-07</v>
      </c>
      <c r="W92" s="190" t="s">
        <v>65</v>
      </c>
      <c r="DA92" s="1"/>
    </row>
    <row r="93" spans="1:105" ht="11.25" thickBot="1">
      <c r="A93" s="357"/>
      <c r="B93" s="25" t="s">
        <v>46</v>
      </c>
      <c r="C93" s="301">
        <v>0.003</v>
      </c>
      <c r="D93" s="160" t="s">
        <v>75</v>
      </c>
      <c r="E93" s="161">
        <v>0.006</v>
      </c>
      <c r="F93" s="191">
        <v>0.02</v>
      </c>
      <c r="G93" s="306">
        <v>0.011</v>
      </c>
      <c r="H93" s="263" t="s">
        <v>68</v>
      </c>
      <c r="I93" s="161">
        <v>0.006</v>
      </c>
      <c r="J93" s="247">
        <v>0.02</v>
      </c>
      <c r="K93" s="136">
        <v>0.003</v>
      </c>
      <c r="L93" s="263" t="s">
        <v>75</v>
      </c>
      <c r="M93" s="161">
        <v>0.006</v>
      </c>
      <c r="N93" s="162">
        <v>0.02</v>
      </c>
      <c r="O93" s="136">
        <v>0.009</v>
      </c>
      <c r="P93" s="262" t="s">
        <v>14</v>
      </c>
      <c r="Q93" s="161">
        <v>0.006</v>
      </c>
      <c r="R93" s="162">
        <v>0.02</v>
      </c>
      <c r="S93" s="192">
        <f t="shared" si="4"/>
        <v>9E-08</v>
      </c>
      <c r="T93" s="193">
        <f t="shared" si="5"/>
        <v>3.2999999999999996E-07</v>
      </c>
      <c r="U93" s="193">
        <f t="shared" si="6"/>
        <v>9E-08</v>
      </c>
      <c r="V93" s="194">
        <f t="shared" si="7"/>
        <v>2.7E-07</v>
      </c>
      <c r="W93" s="178" t="s">
        <v>65</v>
      </c>
      <c r="DA93" s="1"/>
    </row>
    <row r="94" spans="1:105" ht="10.5" customHeight="1">
      <c r="A94" s="358" t="s">
        <v>47</v>
      </c>
      <c r="B94" s="27" t="s">
        <v>48</v>
      </c>
      <c r="C94" s="235">
        <v>0.35</v>
      </c>
      <c r="D94" s="55" t="s">
        <v>11</v>
      </c>
      <c r="E94" s="55" t="s">
        <v>11</v>
      </c>
      <c r="F94" s="56" t="s">
        <v>11</v>
      </c>
      <c r="G94" s="281">
        <v>0.36</v>
      </c>
      <c r="H94" s="55" t="s">
        <v>11</v>
      </c>
      <c r="I94" s="55" t="s">
        <v>11</v>
      </c>
      <c r="J94" s="51" t="s">
        <v>11</v>
      </c>
      <c r="K94" s="282">
        <v>0.14</v>
      </c>
      <c r="L94" s="55" t="s">
        <v>11</v>
      </c>
      <c r="M94" s="55" t="s">
        <v>11</v>
      </c>
      <c r="N94" s="56" t="s">
        <v>11</v>
      </c>
      <c r="O94" s="195">
        <v>0.19</v>
      </c>
      <c r="P94" s="55" t="s">
        <v>11</v>
      </c>
      <c r="Q94" s="55" t="s">
        <v>11</v>
      </c>
      <c r="R94" s="51" t="s">
        <v>11</v>
      </c>
      <c r="S94" s="196" t="s">
        <v>11</v>
      </c>
      <c r="T94" s="197" t="s">
        <v>11</v>
      </c>
      <c r="U94" s="197" t="s">
        <v>11</v>
      </c>
      <c r="V94" s="198" t="s">
        <v>11</v>
      </c>
      <c r="W94" s="51" t="s">
        <v>11</v>
      </c>
      <c r="DA94" s="1"/>
    </row>
    <row r="95" spans="1:105" ht="10.5">
      <c r="A95" s="359"/>
      <c r="B95" s="28" t="s">
        <v>49</v>
      </c>
      <c r="C95" s="236">
        <v>0.1</v>
      </c>
      <c r="D95" s="57" t="s">
        <v>11</v>
      </c>
      <c r="E95" s="57" t="s">
        <v>11</v>
      </c>
      <c r="F95" s="58" t="s">
        <v>11</v>
      </c>
      <c r="G95" s="283">
        <v>0.027</v>
      </c>
      <c r="H95" s="57" t="s">
        <v>11</v>
      </c>
      <c r="I95" s="57" t="s">
        <v>11</v>
      </c>
      <c r="J95" s="52" t="s">
        <v>11</v>
      </c>
      <c r="K95" s="284">
        <v>0.052</v>
      </c>
      <c r="L95" s="57" t="s">
        <v>11</v>
      </c>
      <c r="M95" s="57" t="s">
        <v>11</v>
      </c>
      <c r="N95" s="58" t="s">
        <v>11</v>
      </c>
      <c r="O95" s="159">
        <v>0.09</v>
      </c>
      <c r="P95" s="57" t="s">
        <v>11</v>
      </c>
      <c r="Q95" s="57" t="s">
        <v>11</v>
      </c>
      <c r="R95" s="52" t="s">
        <v>11</v>
      </c>
      <c r="S95" s="196" t="s">
        <v>11</v>
      </c>
      <c r="T95" s="197" t="s">
        <v>11</v>
      </c>
      <c r="U95" s="197" t="s">
        <v>11</v>
      </c>
      <c r="V95" s="198" t="s">
        <v>11</v>
      </c>
      <c r="W95" s="52" t="s">
        <v>11</v>
      </c>
      <c r="DA95" s="1"/>
    </row>
    <row r="96" spans="1:105" ht="10.5">
      <c r="A96" s="359"/>
      <c r="B96" s="25" t="s">
        <v>50</v>
      </c>
      <c r="C96" s="236">
        <v>0.082</v>
      </c>
      <c r="D96" s="57" t="s">
        <v>11</v>
      </c>
      <c r="E96" s="57" t="s">
        <v>11</v>
      </c>
      <c r="F96" s="58" t="s">
        <v>11</v>
      </c>
      <c r="G96" s="283">
        <v>0.029</v>
      </c>
      <c r="H96" s="57" t="s">
        <v>11</v>
      </c>
      <c r="I96" s="57" t="s">
        <v>11</v>
      </c>
      <c r="J96" s="52" t="s">
        <v>11</v>
      </c>
      <c r="K96" s="285">
        <v>0.056</v>
      </c>
      <c r="L96" s="57" t="s">
        <v>11</v>
      </c>
      <c r="M96" s="57" t="s">
        <v>11</v>
      </c>
      <c r="N96" s="58" t="s">
        <v>11</v>
      </c>
      <c r="O96" s="159">
        <v>0.1</v>
      </c>
      <c r="P96" s="57" t="s">
        <v>11</v>
      </c>
      <c r="Q96" s="57" t="s">
        <v>11</v>
      </c>
      <c r="R96" s="52" t="s">
        <v>11</v>
      </c>
      <c r="S96" s="196" t="s">
        <v>11</v>
      </c>
      <c r="T96" s="197" t="s">
        <v>11</v>
      </c>
      <c r="U96" s="197" t="s">
        <v>11</v>
      </c>
      <c r="V96" s="198" t="s">
        <v>11</v>
      </c>
      <c r="W96" s="52" t="s">
        <v>11</v>
      </c>
      <c r="DA96" s="1"/>
    </row>
    <row r="97" spans="1:105" ht="10.5">
      <c r="A97" s="359"/>
      <c r="B97" s="28" t="s">
        <v>62</v>
      </c>
      <c r="C97" s="238">
        <v>0.11</v>
      </c>
      <c r="D97" s="57" t="s">
        <v>11</v>
      </c>
      <c r="E97" s="57" t="s">
        <v>11</v>
      </c>
      <c r="F97" s="58" t="s">
        <v>11</v>
      </c>
      <c r="G97" s="283">
        <v>0.025</v>
      </c>
      <c r="H97" s="57" t="s">
        <v>11</v>
      </c>
      <c r="I97" s="57" t="s">
        <v>11</v>
      </c>
      <c r="J97" s="52" t="s">
        <v>11</v>
      </c>
      <c r="K97" s="284">
        <v>0.051</v>
      </c>
      <c r="L97" s="57" t="s">
        <v>11</v>
      </c>
      <c r="M97" s="57" t="s">
        <v>11</v>
      </c>
      <c r="N97" s="58" t="s">
        <v>11</v>
      </c>
      <c r="O97" s="136">
        <v>0.079</v>
      </c>
      <c r="P97" s="57" t="s">
        <v>11</v>
      </c>
      <c r="Q97" s="57" t="s">
        <v>11</v>
      </c>
      <c r="R97" s="52" t="s">
        <v>11</v>
      </c>
      <c r="S97" s="141" t="s">
        <v>11</v>
      </c>
      <c r="T97" s="142" t="s">
        <v>11</v>
      </c>
      <c r="U97" s="142" t="s">
        <v>11</v>
      </c>
      <c r="V97" s="143" t="s">
        <v>11</v>
      </c>
      <c r="W97" s="52" t="s">
        <v>11</v>
      </c>
      <c r="DA97" s="1"/>
    </row>
    <row r="98" spans="1:23" s="30" customFormat="1" ht="10.5">
      <c r="A98" s="359"/>
      <c r="B98" s="29" t="s">
        <v>51</v>
      </c>
      <c r="C98" s="237">
        <v>0.16</v>
      </c>
      <c r="D98" s="57" t="s">
        <v>11</v>
      </c>
      <c r="E98" s="57" t="s">
        <v>11</v>
      </c>
      <c r="F98" s="58" t="s">
        <v>11</v>
      </c>
      <c r="G98" s="286">
        <v>0.05</v>
      </c>
      <c r="H98" s="57" t="s">
        <v>11</v>
      </c>
      <c r="I98" s="57" t="s">
        <v>11</v>
      </c>
      <c r="J98" s="52" t="s">
        <v>11</v>
      </c>
      <c r="K98" s="287">
        <v>0.07</v>
      </c>
      <c r="L98" s="57" t="s">
        <v>11</v>
      </c>
      <c r="M98" s="57" t="s">
        <v>11</v>
      </c>
      <c r="N98" s="58" t="s">
        <v>11</v>
      </c>
      <c r="O98" s="202">
        <v>0.07</v>
      </c>
      <c r="P98" s="57" t="s">
        <v>11</v>
      </c>
      <c r="Q98" s="57" t="s">
        <v>11</v>
      </c>
      <c r="R98" s="52" t="s">
        <v>11</v>
      </c>
      <c r="S98" s="196" t="s">
        <v>11</v>
      </c>
      <c r="T98" s="197" t="s">
        <v>11</v>
      </c>
      <c r="U98" s="197" t="s">
        <v>11</v>
      </c>
      <c r="V98" s="198" t="s">
        <v>11</v>
      </c>
      <c r="W98" s="52" t="s">
        <v>11</v>
      </c>
    </row>
    <row r="99" spans="1:23" s="30" customFormat="1" ht="11.25" thickBot="1">
      <c r="A99" s="360"/>
      <c r="B99" s="31" t="s">
        <v>63</v>
      </c>
      <c r="C99" s="240">
        <v>0.8</v>
      </c>
      <c r="D99" s="59" t="s">
        <v>11</v>
      </c>
      <c r="E99" s="59" t="s">
        <v>11</v>
      </c>
      <c r="F99" s="60" t="s">
        <v>11</v>
      </c>
      <c r="G99" s="288">
        <v>0.49</v>
      </c>
      <c r="H99" s="59" t="s">
        <v>11</v>
      </c>
      <c r="I99" s="59" t="s">
        <v>11</v>
      </c>
      <c r="J99" s="61" t="s">
        <v>11</v>
      </c>
      <c r="K99" s="289">
        <v>0.37</v>
      </c>
      <c r="L99" s="59" t="s">
        <v>11</v>
      </c>
      <c r="M99" s="59" t="s">
        <v>11</v>
      </c>
      <c r="N99" s="60" t="s">
        <v>11</v>
      </c>
      <c r="O99" s="205">
        <v>0.53</v>
      </c>
      <c r="P99" s="59" t="s">
        <v>11</v>
      </c>
      <c r="Q99" s="59" t="s">
        <v>11</v>
      </c>
      <c r="R99" s="61" t="s">
        <v>11</v>
      </c>
      <c r="S99" s="206" t="s">
        <v>11</v>
      </c>
      <c r="T99" s="207" t="s">
        <v>11</v>
      </c>
      <c r="U99" s="207" t="s">
        <v>11</v>
      </c>
      <c r="V99" s="208" t="s">
        <v>11</v>
      </c>
      <c r="W99" s="61" t="s">
        <v>11</v>
      </c>
    </row>
    <row r="100" spans="1:105" ht="10.5" customHeight="1">
      <c r="A100" s="348" t="s">
        <v>52</v>
      </c>
      <c r="B100" s="22" t="s">
        <v>53</v>
      </c>
      <c r="C100" s="235">
        <v>0.32</v>
      </c>
      <c r="D100" s="55" t="s">
        <v>11</v>
      </c>
      <c r="E100" s="55" t="s">
        <v>11</v>
      </c>
      <c r="F100" s="56" t="s">
        <v>11</v>
      </c>
      <c r="G100" s="281">
        <v>0.25</v>
      </c>
      <c r="H100" s="55" t="s">
        <v>11</v>
      </c>
      <c r="I100" s="55" t="s">
        <v>11</v>
      </c>
      <c r="J100" s="51" t="s">
        <v>11</v>
      </c>
      <c r="K100" s="282">
        <v>0.31</v>
      </c>
      <c r="L100" s="55" t="s">
        <v>11</v>
      </c>
      <c r="M100" s="55" t="s">
        <v>11</v>
      </c>
      <c r="N100" s="56" t="s">
        <v>11</v>
      </c>
      <c r="O100" s="195">
        <v>0.41</v>
      </c>
      <c r="P100" s="55" t="s">
        <v>11</v>
      </c>
      <c r="Q100" s="55" t="s">
        <v>11</v>
      </c>
      <c r="R100" s="51" t="s">
        <v>11</v>
      </c>
      <c r="S100" s="67" t="s">
        <v>11</v>
      </c>
      <c r="T100" s="68" t="s">
        <v>11</v>
      </c>
      <c r="U100" s="68" t="s">
        <v>11</v>
      </c>
      <c r="V100" s="71" t="s">
        <v>11</v>
      </c>
      <c r="W100" s="51" t="s">
        <v>11</v>
      </c>
      <c r="DA100" s="1"/>
    </row>
    <row r="101" spans="1:105" ht="10.5">
      <c r="A101" s="349"/>
      <c r="B101" s="25" t="s">
        <v>54</v>
      </c>
      <c r="C101" s="237">
        <v>0.16</v>
      </c>
      <c r="D101" s="57" t="s">
        <v>11</v>
      </c>
      <c r="E101" s="57" t="s">
        <v>11</v>
      </c>
      <c r="F101" s="58" t="s">
        <v>11</v>
      </c>
      <c r="G101" s="283">
        <v>0.1</v>
      </c>
      <c r="H101" s="57" t="s">
        <v>11</v>
      </c>
      <c r="I101" s="57" t="s">
        <v>11</v>
      </c>
      <c r="J101" s="52" t="s">
        <v>11</v>
      </c>
      <c r="K101" s="284">
        <v>0.16</v>
      </c>
      <c r="L101" s="57" t="s">
        <v>11</v>
      </c>
      <c r="M101" s="57" t="s">
        <v>11</v>
      </c>
      <c r="N101" s="58" t="s">
        <v>11</v>
      </c>
      <c r="O101" s="159">
        <v>0.25</v>
      </c>
      <c r="P101" s="57" t="s">
        <v>11</v>
      </c>
      <c r="Q101" s="57" t="s">
        <v>11</v>
      </c>
      <c r="R101" s="52" t="s">
        <v>11</v>
      </c>
      <c r="S101" s="78" t="s">
        <v>11</v>
      </c>
      <c r="T101" s="197" t="s">
        <v>11</v>
      </c>
      <c r="U101" s="197" t="s">
        <v>11</v>
      </c>
      <c r="V101" s="198" t="s">
        <v>11</v>
      </c>
      <c r="W101" s="52" t="s">
        <v>11</v>
      </c>
      <c r="DA101" s="1"/>
    </row>
    <row r="102" spans="1:23" ht="10.5">
      <c r="A102" s="349"/>
      <c r="B102" s="28" t="s">
        <v>55</v>
      </c>
      <c r="C102" s="237">
        <v>0.14</v>
      </c>
      <c r="D102" s="57" t="s">
        <v>11</v>
      </c>
      <c r="E102" s="57" t="s">
        <v>11</v>
      </c>
      <c r="F102" s="58" t="s">
        <v>11</v>
      </c>
      <c r="G102" s="283">
        <v>0.035</v>
      </c>
      <c r="H102" s="57" t="s">
        <v>11</v>
      </c>
      <c r="I102" s="57" t="s">
        <v>11</v>
      </c>
      <c r="J102" s="52" t="s">
        <v>11</v>
      </c>
      <c r="K102" s="284">
        <v>0.087</v>
      </c>
      <c r="L102" s="57" t="s">
        <v>11</v>
      </c>
      <c r="M102" s="57" t="s">
        <v>11</v>
      </c>
      <c r="N102" s="58" t="s">
        <v>11</v>
      </c>
      <c r="O102" s="159">
        <v>0.17</v>
      </c>
      <c r="P102" s="57" t="s">
        <v>11</v>
      </c>
      <c r="Q102" s="57" t="s">
        <v>11</v>
      </c>
      <c r="R102" s="52" t="s">
        <v>11</v>
      </c>
      <c r="S102" s="78" t="s">
        <v>11</v>
      </c>
      <c r="T102" s="197" t="s">
        <v>11</v>
      </c>
      <c r="U102" s="197" t="s">
        <v>11</v>
      </c>
      <c r="V102" s="198" t="s">
        <v>11</v>
      </c>
      <c r="W102" s="52" t="s">
        <v>11</v>
      </c>
    </row>
    <row r="103" spans="1:23" ht="10.5">
      <c r="A103" s="349"/>
      <c r="B103" s="28" t="s">
        <v>56</v>
      </c>
      <c r="C103" s="236">
        <v>0.095</v>
      </c>
      <c r="D103" s="57" t="s">
        <v>11</v>
      </c>
      <c r="E103" s="57" t="s">
        <v>11</v>
      </c>
      <c r="F103" s="58" t="s">
        <v>11</v>
      </c>
      <c r="G103" s="283">
        <v>0.013</v>
      </c>
      <c r="H103" s="57" t="s">
        <v>11</v>
      </c>
      <c r="I103" s="57" t="s">
        <v>11</v>
      </c>
      <c r="J103" s="52" t="s">
        <v>11</v>
      </c>
      <c r="K103" s="284">
        <v>0.055</v>
      </c>
      <c r="L103" s="57" t="s">
        <v>11</v>
      </c>
      <c r="M103" s="57" t="s">
        <v>11</v>
      </c>
      <c r="N103" s="58" t="s">
        <v>11</v>
      </c>
      <c r="O103" s="159">
        <v>0.12</v>
      </c>
      <c r="P103" s="57" t="s">
        <v>11</v>
      </c>
      <c r="Q103" s="57" t="s">
        <v>11</v>
      </c>
      <c r="R103" s="52" t="s">
        <v>11</v>
      </c>
      <c r="S103" s="78" t="s">
        <v>11</v>
      </c>
      <c r="T103" s="197" t="s">
        <v>11</v>
      </c>
      <c r="U103" s="197" t="s">
        <v>11</v>
      </c>
      <c r="V103" s="198" t="s">
        <v>11</v>
      </c>
      <c r="W103" s="52" t="s">
        <v>11</v>
      </c>
    </row>
    <row r="104" spans="1:23" s="30" customFormat="1" ht="10.5">
      <c r="A104" s="349"/>
      <c r="B104" s="32" t="s">
        <v>57</v>
      </c>
      <c r="C104" s="237">
        <v>0.043</v>
      </c>
      <c r="D104" s="62" t="s">
        <v>11</v>
      </c>
      <c r="E104" s="62" t="s">
        <v>11</v>
      </c>
      <c r="F104" s="63" t="s">
        <v>11</v>
      </c>
      <c r="G104" s="290">
        <v>0.013</v>
      </c>
      <c r="H104" s="62" t="s">
        <v>11</v>
      </c>
      <c r="I104" s="62" t="s">
        <v>11</v>
      </c>
      <c r="J104" s="54" t="s">
        <v>11</v>
      </c>
      <c r="K104" s="291">
        <v>0.027</v>
      </c>
      <c r="L104" s="62" t="s">
        <v>11</v>
      </c>
      <c r="M104" s="62" t="s">
        <v>11</v>
      </c>
      <c r="N104" s="63" t="s">
        <v>11</v>
      </c>
      <c r="O104" s="209">
        <v>0.04</v>
      </c>
      <c r="P104" s="62" t="s">
        <v>11</v>
      </c>
      <c r="Q104" s="62" t="s">
        <v>11</v>
      </c>
      <c r="R104" s="54" t="s">
        <v>11</v>
      </c>
      <c r="S104" s="212" t="s">
        <v>11</v>
      </c>
      <c r="T104" s="213" t="s">
        <v>11</v>
      </c>
      <c r="U104" s="213" t="s">
        <v>11</v>
      </c>
      <c r="V104" s="214" t="s">
        <v>11</v>
      </c>
      <c r="W104" s="54" t="s">
        <v>11</v>
      </c>
    </row>
    <row r="105" spans="1:23" s="30" customFormat="1" ht="11.25" thickBot="1">
      <c r="A105" s="350"/>
      <c r="B105" s="33" t="s">
        <v>64</v>
      </c>
      <c r="C105" s="240">
        <v>0.76</v>
      </c>
      <c r="D105" s="64" t="s">
        <v>11</v>
      </c>
      <c r="E105" s="64" t="s">
        <v>11</v>
      </c>
      <c r="F105" s="65" t="s">
        <v>11</v>
      </c>
      <c r="G105" s="292">
        <v>0.41</v>
      </c>
      <c r="H105" s="64" t="s">
        <v>11</v>
      </c>
      <c r="I105" s="64" t="s">
        <v>11</v>
      </c>
      <c r="J105" s="66" t="s">
        <v>11</v>
      </c>
      <c r="K105" s="293">
        <v>0.64</v>
      </c>
      <c r="L105" s="64" t="s">
        <v>11</v>
      </c>
      <c r="M105" s="64" t="s">
        <v>11</v>
      </c>
      <c r="N105" s="65" t="s">
        <v>11</v>
      </c>
      <c r="O105" s="294">
        <v>0.99</v>
      </c>
      <c r="P105" s="64" t="s">
        <v>11</v>
      </c>
      <c r="Q105" s="64" t="s">
        <v>11</v>
      </c>
      <c r="R105" s="66" t="s">
        <v>11</v>
      </c>
      <c r="S105" s="218" t="s">
        <v>11</v>
      </c>
      <c r="T105" s="219" t="s">
        <v>11</v>
      </c>
      <c r="U105" s="219" t="s">
        <v>11</v>
      </c>
      <c r="V105" s="220" t="s">
        <v>11</v>
      </c>
      <c r="W105" s="66" t="s">
        <v>11</v>
      </c>
    </row>
    <row r="106" spans="1:242" ht="10.5">
      <c r="A106" s="340" t="s">
        <v>67</v>
      </c>
      <c r="B106" s="341"/>
      <c r="C106" s="241" t="s">
        <v>11</v>
      </c>
      <c r="D106" s="68" t="s">
        <v>11</v>
      </c>
      <c r="E106" s="68" t="s">
        <v>11</v>
      </c>
      <c r="F106" s="69" t="s">
        <v>11</v>
      </c>
      <c r="G106" s="70"/>
      <c r="H106" s="68" t="s">
        <v>11</v>
      </c>
      <c r="I106" s="68" t="s">
        <v>11</v>
      </c>
      <c r="J106" s="71" t="s">
        <v>11</v>
      </c>
      <c r="K106" s="67"/>
      <c r="L106" s="68" t="s">
        <v>11</v>
      </c>
      <c r="M106" s="68" t="s">
        <v>11</v>
      </c>
      <c r="N106" s="69" t="s">
        <v>11</v>
      </c>
      <c r="O106" s="70" t="s">
        <v>65</v>
      </c>
      <c r="P106" s="68" t="s">
        <v>11</v>
      </c>
      <c r="Q106" s="68" t="s">
        <v>11</v>
      </c>
      <c r="R106" s="71" t="s">
        <v>11</v>
      </c>
      <c r="S106" s="48">
        <f>SUM(S64:S93)</f>
        <v>0.01669969</v>
      </c>
      <c r="T106" s="49">
        <f>SUM(T64:T93)</f>
        <v>0.012852480000000001</v>
      </c>
      <c r="U106" s="49">
        <f>SUM(U64:U93)</f>
        <v>0.014880539999999998</v>
      </c>
      <c r="V106" s="50">
        <f>SUM(V64:V93)</f>
        <v>0.02401983</v>
      </c>
      <c r="W106" s="72" t="s">
        <v>65</v>
      </c>
      <c r="X106" s="34"/>
      <c r="Y106" s="34"/>
      <c r="Z106" s="34"/>
      <c r="AA106" s="34"/>
      <c r="AB106" s="34"/>
      <c r="AC106" s="34"/>
      <c r="AD106" s="34"/>
      <c r="AE106" s="34"/>
      <c r="AF106" s="34"/>
      <c r="AG106" s="34"/>
      <c r="AH106" s="34"/>
      <c r="AI106" s="34"/>
      <c r="AJ106" s="34"/>
      <c r="AK106" s="34"/>
      <c r="AL106" s="34"/>
      <c r="AM106" s="34"/>
      <c r="AN106" s="34"/>
      <c r="AO106" s="34"/>
      <c r="AP106" s="34"/>
      <c r="AQ106" s="34"/>
      <c r="AR106" s="34"/>
      <c r="AS106" s="34"/>
      <c r="AT106" s="34"/>
      <c r="AU106" s="34"/>
      <c r="AV106" s="34"/>
      <c r="AW106" s="34"/>
      <c r="AX106" s="34"/>
      <c r="AY106" s="34"/>
      <c r="AZ106" s="34"/>
      <c r="BA106" s="34"/>
      <c r="BB106" s="34"/>
      <c r="BC106" s="34"/>
      <c r="BD106" s="34"/>
      <c r="BE106" s="34"/>
      <c r="BF106" s="34"/>
      <c r="BG106" s="34"/>
      <c r="BH106" s="34"/>
      <c r="BI106" s="34"/>
      <c r="BJ106" s="34"/>
      <c r="BK106" s="34"/>
      <c r="BL106" s="34"/>
      <c r="BM106" s="34"/>
      <c r="BN106" s="34"/>
      <c r="BO106" s="34"/>
      <c r="BP106" s="34"/>
      <c r="BQ106" s="34"/>
      <c r="BR106" s="34"/>
      <c r="BS106" s="34"/>
      <c r="BT106" s="34"/>
      <c r="BU106" s="34"/>
      <c r="BV106" s="34"/>
      <c r="BW106" s="34"/>
      <c r="BX106" s="34"/>
      <c r="BY106" s="34"/>
      <c r="BZ106" s="34"/>
      <c r="CA106" s="34"/>
      <c r="CB106" s="34"/>
      <c r="CC106" s="34"/>
      <c r="CD106" s="34"/>
      <c r="CE106" s="34"/>
      <c r="CF106" s="34"/>
      <c r="CG106" s="34"/>
      <c r="CH106" s="34"/>
      <c r="CI106" s="34"/>
      <c r="CJ106" s="34"/>
      <c r="CK106" s="34"/>
      <c r="CL106" s="34"/>
      <c r="CM106" s="34"/>
      <c r="CN106" s="34"/>
      <c r="CO106" s="34"/>
      <c r="CP106" s="34"/>
      <c r="CQ106" s="34"/>
      <c r="CR106" s="34"/>
      <c r="CS106" s="34"/>
      <c r="CT106" s="34"/>
      <c r="CU106" s="34"/>
      <c r="CV106" s="34"/>
      <c r="CW106" s="34"/>
      <c r="CX106" s="34"/>
      <c r="CY106" s="34"/>
      <c r="CZ106" s="34"/>
      <c r="DA106" s="35"/>
      <c r="DB106" s="36"/>
      <c r="DC106" s="36"/>
      <c r="DD106" s="36"/>
      <c r="DE106" s="36"/>
      <c r="DF106" s="36"/>
      <c r="DG106" s="36"/>
      <c r="DH106" s="36"/>
      <c r="DI106" s="36"/>
      <c r="DJ106" s="36"/>
      <c r="DK106" s="36"/>
      <c r="DL106" s="36"/>
      <c r="DM106" s="36"/>
      <c r="DN106" s="36"/>
      <c r="DO106" s="36"/>
      <c r="DP106" s="36"/>
      <c r="DQ106" s="36"/>
      <c r="DR106" s="36"/>
      <c r="DS106" s="36"/>
      <c r="DT106" s="36"/>
      <c r="DU106" s="36"/>
      <c r="DV106" s="36"/>
      <c r="DW106" s="36"/>
      <c r="DX106" s="36"/>
      <c r="DY106" s="36"/>
      <c r="DZ106" s="36"/>
      <c r="EA106" s="36"/>
      <c r="EB106" s="36"/>
      <c r="EC106" s="36"/>
      <c r="ED106" s="36"/>
      <c r="EE106" s="36"/>
      <c r="EF106" s="36"/>
      <c r="EG106" s="36"/>
      <c r="EH106" s="36"/>
      <c r="EI106" s="36"/>
      <c r="EJ106" s="36"/>
      <c r="EK106" s="36"/>
      <c r="EL106" s="36"/>
      <c r="EM106" s="36"/>
      <c r="EN106" s="36"/>
      <c r="EO106" s="36"/>
      <c r="EP106" s="36"/>
      <c r="EQ106" s="36"/>
      <c r="ER106" s="36"/>
      <c r="ES106" s="36"/>
      <c r="ET106" s="36"/>
      <c r="EU106" s="36"/>
      <c r="EV106" s="36"/>
      <c r="EW106" s="36"/>
      <c r="EX106" s="36"/>
      <c r="EY106" s="36"/>
      <c r="EZ106" s="36"/>
      <c r="FA106" s="36"/>
      <c r="FB106" s="36"/>
      <c r="FC106" s="36"/>
      <c r="FD106" s="36"/>
      <c r="FE106" s="36"/>
      <c r="FF106" s="36"/>
      <c r="FG106" s="36"/>
      <c r="FH106" s="36"/>
      <c r="FI106" s="36"/>
      <c r="FJ106" s="36"/>
      <c r="FK106" s="36"/>
      <c r="FL106" s="36"/>
      <c r="FM106" s="36"/>
      <c r="FN106" s="36"/>
      <c r="FO106" s="36"/>
      <c r="FP106" s="36"/>
      <c r="FQ106" s="36"/>
      <c r="FR106" s="36"/>
      <c r="FS106" s="36"/>
      <c r="FT106" s="36"/>
      <c r="FU106" s="36"/>
      <c r="FV106" s="36"/>
      <c r="FW106" s="36"/>
      <c r="FX106" s="36"/>
      <c r="FY106" s="36"/>
      <c r="FZ106" s="36"/>
      <c r="GA106" s="36"/>
      <c r="GB106" s="36"/>
      <c r="GC106" s="36"/>
      <c r="GD106" s="36"/>
      <c r="GE106" s="36"/>
      <c r="GF106" s="36"/>
      <c r="GG106" s="36"/>
      <c r="GH106" s="36"/>
      <c r="GI106" s="36"/>
      <c r="GJ106" s="36"/>
      <c r="GK106" s="36"/>
      <c r="GL106" s="36"/>
      <c r="GM106" s="36"/>
      <c r="GN106" s="36"/>
      <c r="GO106" s="36"/>
      <c r="GP106" s="36"/>
      <c r="GQ106" s="36"/>
      <c r="GR106" s="36"/>
      <c r="GS106" s="36"/>
      <c r="GT106" s="36"/>
      <c r="GU106" s="36"/>
      <c r="GV106" s="36"/>
      <c r="GW106" s="36"/>
      <c r="GX106" s="36"/>
      <c r="GY106" s="36"/>
      <c r="GZ106" s="36"/>
      <c r="HA106" s="36"/>
      <c r="HB106" s="36"/>
      <c r="HC106" s="36"/>
      <c r="HD106" s="36"/>
      <c r="HE106" s="36"/>
      <c r="HF106" s="36"/>
      <c r="HG106" s="36"/>
      <c r="HH106" s="36"/>
      <c r="HI106" s="36"/>
      <c r="HJ106" s="36"/>
      <c r="HK106" s="36"/>
      <c r="HL106" s="36"/>
      <c r="HM106" s="36"/>
      <c r="HN106" s="36"/>
      <c r="HO106" s="36"/>
      <c r="HP106" s="36"/>
      <c r="HQ106" s="36"/>
      <c r="HR106" s="36"/>
      <c r="HS106" s="36"/>
      <c r="HT106" s="36"/>
      <c r="HU106" s="36"/>
      <c r="HV106" s="36"/>
      <c r="HW106" s="36"/>
      <c r="HX106" s="36"/>
      <c r="HY106" s="36"/>
      <c r="HZ106" s="36"/>
      <c r="IA106" s="36"/>
      <c r="IB106" s="36"/>
      <c r="IC106" s="36"/>
      <c r="ID106" s="36"/>
      <c r="IE106" s="36"/>
      <c r="IF106" s="36"/>
      <c r="IG106" s="36"/>
      <c r="IH106" s="36"/>
    </row>
    <row r="107" spans="1:242" ht="11.25" thickBot="1">
      <c r="A107" s="351" t="s">
        <v>58</v>
      </c>
      <c r="B107" s="352"/>
      <c r="C107" s="242" t="s">
        <v>11</v>
      </c>
      <c r="D107" s="74" t="s">
        <v>11</v>
      </c>
      <c r="E107" s="74" t="s">
        <v>11</v>
      </c>
      <c r="F107" s="75" t="s">
        <v>11</v>
      </c>
      <c r="G107" s="76" t="s">
        <v>11</v>
      </c>
      <c r="H107" s="74" t="s">
        <v>11</v>
      </c>
      <c r="I107" s="74" t="s">
        <v>11</v>
      </c>
      <c r="J107" s="77" t="s">
        <v>11</v>
      </c>
      <c r="K107" s="73" t="s">
        <v>11</v>
      </c>
      <c r="L107" s="74" t="s">
        <v>11</v>
      </c>
      <c r="M107" s="74" t="s">
        <v>11</v>
      </c>
      <c r="N107" s="75" t="s">
        <v>11</v>
      </c>
      <c r="O107" s="76" t="s">
        <v>11</v>
      </c>
      <c r="P107" s="74" t="s">
        <v>11</v>
      </c>
      <c r="Q107" s="74" t="s">
        <v>11</v>
      </c>
      <c r="R107" s="77" t="s">
        <v>11</v>
      </c>
      <c r="S107" s="221">
        <v>0.017</v>
      </c>
      <c r="T107" s="193">
        <v>0.013</v>
      </c>
      <c r="U107" s="222">
        <v>0.015</v>
      </c>
      <c r="V107" s="194">
        <v>0.024</v>
      </c>
      <c r="W107" s="223">
        <v>0.017</v>
      </c>
      <c r="X107" s="34"/>
      <c r="Y107" s="34"/>
      <c r="Z107" s="34"/>
      <c r="AA107" s="34"/>
      <c r="AB107" s="34"/>
      <c r="AC107" s="34"/>
      <c r="AD107" s="34"/>
      <c r="AE107" s="34"/>
      <c r="AF107" s="34"/>
      <c r="AG107" s="34"/>
      <c r="AH107" s="34"/>
      <c r="AI107" s="34"/>
      <c r="AJ107" s="34"/>
      <c r="AK107" s="34"/>
      <c r="AL107" s="34"/>
      <c r="AM107" s="34"/>
      <c r="AN107" s="34"/>
      <c r="AO107" s="34"/>
      <c r="AP107" s="34"/>
      <c r="AQ107" s="34"/>
      <c r="AR107" s="34"/>
      <c r="AS107" s="34"/>
      <c r="AT107" s="34"/>
      <c r="AU107" s="34"/>
      <c r="AV107" s="34"/>
      <c r="AW107" s="34"/>
      <c r="AX107" s="34"/>
      <c r="AY107" s="34"/>
      <c r="AZ107" s="34"/>
      <c r="BA107" s="34"/>
      <c r="BB107" s="34"/>
      <c r="BC107" s="34"/>
      <c r="BD107" s="34"/>
      <c r="BE107" s="34"/>
      <c r="BF107" s="34"/>
      <c r="BG107" s="34"/>
      <c r="BH107" s="34"/>
      <c r="BI107" s="34"/>
      <c r="BJ107" s="34"/>
      <c r="BK107" s="34"/>
      <c r="BL107" s="34"/>
      <c r="BM107" s="34"/>
      <c r="BN107" s="34"/>
      <c r="BO107" s="34"/>
      <c r="BP107" s="34"/>
      <c r="BQ107" s="34"/>
      <c r="BR107" s="34"/>
      <c r="BS107" s="34"/>
      <c r="BT107" s="34"/>
      <c r="BU107" s="34"/>
      <c r="BV107" s="34"/>
      <c r="BW107" s="34"/>
      <c r="BX107" s="34"/>
      <c r="BY107" s="34"/>
      <c r="BZ107" s="34"/>
      <c r="CA107" s="34"/>
      <c r="CB107" s="34"/>
      <c r="CC107" s="34"/>
      <c r="CD107" s="34"/>
      <c r="CE107" s="34"/>
      <c r="CF107" s="34"/>
      <c r="CG107" s="34"/>
      <c r="CH107" s="34"/>
      <c r="CI107" s="34"/>
      <c r="CJ107" s="34"/>
      <c r="CK107" s="34"/>
      <c r="CL107" s="34"/>
      <c r="CM107" s="34"/>
      <c r="CN107" s="34"/>
      <c r="CO107" s="34"/>
      <c r="CP107" s="34"/>
      <c r="CQ107" s="34"/>
      <c r="CR107" s="34"/>
      <c r="CS107" s="34"/>
      <c r="CT107" s="34"/>
      <c r="CU107" s="34"/>
      <c r="CV107" s="34"/>
      <c r="CW107" s="34"/>
      <c r="CX107" s="34"/>
      <c r="CY107" s="34"/>
      <c r="CZ107" s="34"/>
      <c r="DA107" s="35"/>
      <c r="DB107" s="36"/>
      <c r="DC107" s="36"/>
      <c r="DD107" s="36"/>
      <c r="DE107" s="36"/>
      <c r="DF107" s="36"/>
      <c r="DG107" s="36"/>
      <c r="DH107" s="36"/>
      <c r="DI107" s="36"/>
      <c r="DJ107" s="36"/>
      <c r="DK107" s="36"/>
      <c r="DL107" s="36"/>
      <c r="DM107" s="36"/>
      <c r="DN107" s="36"/>
      <c r="DO107" s="36"/>
      <c r="DP107" s="36"/>
      <c r="DQ107" s="36"/>
      <c r="DR107" s="36"/>
      <c r="DS107" s="36"/>
      <c r="DT107" s="36"/>
      <c r="DU107" s="36"/>
      <c r="DV107" s="36"/>
      <c r="DW107" s="36"/>
      <c r="DX107" s="36"/>
      <c r="DY107" s="36"/>
      <c r="DZ107" s="36"/>
      <c r="EA107" s="36"/>
      <c r="EB107" s="36"/>
      <c r="EC107" s="36"/>
      <c r="ED107" s="36"/>
      <c r="EE107" s="36"/>
      <c r="EF107" s="36"/>
      <c r="EG107" s="36"/>
      <c r="EH107" s="36"/>
      <c r="EI107" s="36"/>
      <c r="EJ107" s="36"/>
      <c r="EK107" s="36"/>
      <c r="EL107" s="36"/>
      <c r="EM107" s="36"/>
      <c r="EN107" s="36"/>
      <c r="EO107" s="36"/>
      <c r="EP107" s="36"/>
      <c r="EQ107" s="36"/>
      <c r="ER107" s="36"/>
      <c r="ES107" s="36"/>
      <c r="ET107" s="36"/>
      <c r="EU107" s="36"/>
      <c r="EV107" s="36"/>
      <c r="EW107" s="36"/>
      <c r="EX107" s="36"/>
      <c r="EY107" s="36"/>
      <c r="EZ107" s="36"/>
      <c r="FA107" s="36"/>
      <c r="FB107" s="36"/>
      <c r="FC107" s="36"/>
      <c r="FD107" s="36"/>
      <c r="FE107" s="36"/>
      <c r="FF107" s="36"/>
      <c r="FG107" s="36"/>
      <c r="FH107" s="36"/>
      <c r="FI107" s="36"/>
      <c r="FJ107" s="36"/>
      <c r="FK107" s="36"/>
      <c r="FL107" s="36"/>
      <c r="FM107" s="36"/>
      <c r="FN107" s="36"/>
      <c r="FO107" s="36"/>
      <c r="FP107" s="36"/>
      <c r="FQ107" s="36"/>
      <c r="FR107" s="36"/>
      <c r="FS107" s="36"/>
      <c r="FT107" s="36"/>
      <c r="FU107" s="36"/>
      <c r="FV107" s="36"/>
      <c r="FW107" s="36"/>
      <c r="FX107" s="36"/>
      <c r="FY107" s="36"/>
      <c r="FZ107" s="36"/>
      <c r="GA107" s="36"/>
      <c r="GB107" s="36"/>
      <c r="GC107" s="36"/>
      <c r="GD107" s="36"/>
      <c r="GE107" s="36"/>
      <c r="GF107" s="36"/>
      <c r="GG107" s="36"/>
      <c r="GH107" s="36"/>
      <c r="GI107" s="36"/>
      <c r="GJ107" s="36"/>
      <c r="GK107" s="36"/>
      <c r="GL107" s="36"/>
      <c r="GM107" s="36"/>
      <c r="GN107" s="36"/>
      <c r="GO107" s="36"/>
      <c r="GP107" s="36"/>
      <c r="GQ107" s="36"/>
      <c r="GR107" s="36"/>
      <c r="GS107" s="36"/>
      <c r="GT107" s="36"/>
      <c r="GU107" s="36"/>
      <c r="GV107" s="36"/>
      <c r="GW107" s="36"/>
      <c r="GX107" s="36"/>
      <c r="GY107" s="36"/>
      <c r="GZ107" s="36"/>
      <c r="HA107" s="36"/>
      <c r="HB107" s="36"/>
      <c r="HC107" s="36"/>
      <c r="HD107" s="36"/>
      <c r="HE107" s="36"/>
      <c r="HF107" s="36"/>
      <c r="HG107" s="36"/>
      <c r="HH107" s="36"/>
      <c r="HI107" s="36"/>
      <c r="HJ107" s="36"/>
      <c r="HK107" s="36"/>
      <c r="HL107" s="36"/>
      <c r="HM107" s="36"/>
      <c r="HN107" s="36"/>
      <c r="HO107" s="36"/>
      <c r="HP107" s="36"/>
      <c r="HQ107" s="36"/>
      <c r="HR107" s="36"/>
      <c r="HS107" s="36"/>
      <c r="HT107" s="36"/>
      <c r="HU107" s="36"/>
      <c r="HV107" s="36"/>
      <c r="HW107" s="36"/>
      <c r="HX107" s="36"/>
      <c r="HY107" s="36"/>
      <c r="HZ107" s="36"/>
      <c r="IA107" s="36"/>
      <c r="IB107" s="36"/>
      <c r="IC107" s="36"/>
      <c r="ID107" s="36"/>
      <c r="IE107" s="36"/>
      <c r="IF107" s="36"/>
      <c r="IG107" s="36"/>
      <c r="IH107" s="36"/>
    </row>
    <row r="108" spans="3:23" ht="10.5">
      <c r="C108" s="36"/>
      <c r="D108" s="36"/>
      <c r="E108" s="36"/>
      <c r="F108" s="36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115"/>
      <c r="T108" s="115"/>
      <c r="U108" s="115"/>
      <c r="V108" s="115"/>
      <c r="W108" s="36"/>
    </row>
    <row r="109" spans="22:23" ht="10.5">
      <c r="V109" s="39"/>
      <c r="W109" s="38"/>
    </row>
    <row r="110" ht="11.25" thickBot="1"/>
    <row r="111" spans="1:105" ht="10.5">
      <c r="A111" s="336" t="s">
        <v>0</v>
      </c>
      <c r="B111" s="337"/>
      <c r="C111" s="105" t="s">
        <v>70</v>
      </c>
      <c r="D111" s="106"/>
      <c r="E111" s="106"/>
      <c r="F111" s="106"/>
      <c r="G111" s="106"/>
      <c r="H111" s="106"/>
      <c r="I111" s="106"/>
      <c r="J111" s="106"/>
      <c r="K111" s="106"/>
      <c r="L111" s="106"/>
      <c r="M111" s="106"/>
      <c r="N111" s="106"/>
      <c r="O111" s="106"/>
      <c r="P111" s="106"/>
      <c r="Q111" s="106"/>
      <c r="R111" s="106"/>
      <c r="S111" s="107"/>
      <c r="T111" s="107"/>
      <c r="U111" s="107"/>
      <c r="V111" s="107"/>
      <c r="W111" s="108"/>
      <c r="DA111" s="1"/>
    </row>
    <row r="112" spans="1:105" ht="11.25" thickBot="1">
      <c r="A112" s="338" t="s">
        <v>1</v>
      </c>
      <c r="B112" s="339"/>
      <c r="C112" s="109" t="s">
        <v>71</v>
      </c>
      <c r="D112" s="110"/>
      <c r="E112" s="110"/>
      <c r="F112" s="110"/>
      <c r="G112" s="110"/>
      <c r="H112" s="110"/>
      <c r="I112" s="110"/>
      <c r="J112" s="110"/>
      <c r="K112" s="110"/>
      <c r="L112" s="110"/>
      <c r="M112" s="110"/>
      <c r="N112" s="110"/>
      <c r="O112" s="110"/>
      <c r="P112" s="110"/>
      <c r="Q112" s="111"/>
      <c r="R112" s="111"/>
      <c r="S112" s="112"/>
      <c r="T112" s="112"/>
      <c r="U112" s="112"/>
      <c r="V112" s="112"/>
      <c r="W112" s="113"/>
      <c r="DA112" s="1"/>
    </row>
    <row r="113" spans="1:105" ht="21" customHeight="1">
      <c r="A113" s="340" t="s">
        <v>2</v>
      </c>
      <c r="B113" s="341"/>
      <c r="C113" s="342" t="s">
        <v>79</v>
      </c>
      <c r="D113" s="343"/>
      <c r="E113" s="343"/>
      <c r="F113" s="343"/>
      <c r="G113" s="344" t="s">
        <v>80</v>
      </c>
      <c r="H113" s="345"/>
      <c r="I113" s="345"/>
      <c r="J113" s="346"/>
      <c r="K113" s="347" t="s">
        <v>81</v>
      </c>
      <c r="L113" s="343"/>
      <c r="M113" s="343"/>
      <c r="N113" s="343"/>
      <c r="O113" s="353" t="s">
        <v>82</v>
      </c>
      <c r="P113" s="343"/>
      <c r="Q113" s="343"/>
      <c r="R113" s="354"/>
      <c r="S113" s="44" t="s">
        <v>3</v>
      </c>
      <c r="T113" s="45" t="s">
        <v>4</v>
      </c>
      <c r="U113" s="45" t="s">
        <v>5</v>
      </c>
      <c r="V113" s="46" t="s">
        <v>6</v>
      </c>
      <c r="W113" s="47" t="s">
        <v>66</v>
      </c>
      <c r="DA113" s="1"/>
    </row>
    <row r="114" spans="1:105" ht="24.75" customHeight="1" thickBot="1">
      <c r="A114" s="338" t="s">
        <v>7</v>
      </c>
      <c r="B114" s="339"/>
      <c r="C114" s="8" t="s">
        <v>59</v>
      </c>
      <c r="D114" s="9"/>
      <c r="E114" s="10" t="s">
        <v>8</v>
      </c>
      <c r="F114" s="13" t="s">
        <v>9</v>
      </c>
      <c r="G114" s="14" t="s">
        <v>59</v>
      </c>
      <c r="H114" s="9"/>
      <c r="I114" s="10" t="s">
        <v>8</v>
      </c>
      <c r="J114" s="13" t="s">
        <v>9</v>
      </c>
      <c r="K114" s="14" t="s">
        <v>59</v>
      </c>
      <c r="L114" s="9"/>
      <c r="M114" s="10" t="s">
        <v>8</v>
      </c>
      <c r="N114" s="11" t="s">
        <v>9</v>
      </c>
      <c r="O114" s="12" t="s">
        <v>59</v>
      </c>
      <c r="P114" s="9"/>
      <c r="Q114" s="10" t="s">
        <v>8</v>
      </c>
      <c r="R114" s="13" t="s">
        <v>9</v>
      </c>
      <c r="S114" s="116" t="s">
        <v>60</v>
      </c>
      <c r="T114" s="117" t="s">
        <v>60</v>
      </c>
      <c r="U114" s="117" t="s">
        <v>60</v>
      </c>
      <c r="V114" s="118" t="s">
        <v>60</v>
      </c>
      <c r="W114" s="119" t="s">
        <v>60</v>
      </c>
      <c r="DA114" s="1"/>
    </row>
    <row r="115" spans="1:105" ht="10.5" customHeight="1">
      <c r="A115" s="355" t="s">
        <v>61</v>
      </c>
      <c r="B115" s="18" t="s">
        <v>10</v>
      </c>
      <c r="C115" s="224">
        <v>0.31</v>
      </c>
      <c r="D115" s="307"/>
      <c r="E115" s="121">
        <v>0.004</v>
      </c>
      <c r="F115" s="244">
        <v>0.012</v>
      </c>
      <c r="G115" s="255">
        <v>0.66</v>
      </c>
      <c r="H115" s="256"/>
      <c r="I115" s="121">
        <v>0.004</v>
      </c>
      <c r="J115" s="122">
        <v>0.012</v>
      </c>
      <c r="K115" s="257">
        <v>0.33</v>
      </c>
      <c r="L115" s="256" t="s">
        <v>78</v>
      </c>
      <c r="M115" s="121">
        <v>0.004</v>
      </c>
      <c r="N115" s="122">
        <v>0.012</v>
      </c>
      <c r="O115" s="125">
        <v>0.19</v>
      </c>
      <c r="P115" s="258" t="s">
        <v>78</v>
      </c>
      <c r="Q115" s="121">
        <v>0.004</v>
      </c>
      <c r="R115" s="122">
        <v>0.012</v>
      </c>
      <c r="S115" s="70" t="s">
        <v>11</v>
      </c>
      <c r="T115" s="68" t="s">
        <v>11</v>
      </c>
      <c r="U115" s="68" t="s">
        <v>11</v>
      </c>
      <c r="V115" s="71" t="s">
        <v>11</v>
      </c>
      <c r="W115" s="51" t="s">
        <v>11</v>
      </c>
      <c r="DA115" s="1"/>
    </row>
    <row r="116" spans="1:105" ht="10.5">
      <c r="A116" s="356"/>
      <c r="B116" s="19" t="s">
        <v>12</v>
      </c>
      <c r="C116" s="232">
        <v>0.11</v>
      </c>
      <c r="D116" s="308"/>
      <c r="E116" s="121">
        <v>0.004</v>
      </c>
      <c r="F116" s="245">
        <v>0.012</v>
      </c>
      <c r="G116" s="259">
        <v>0.21</v>
      </c>
      <c r="H116" s="260"/>
      <c r="I116" s="121">
        <v>0.004</v>
      </c>
      <c r="J116" s="133">
        <v>0.012</v>
      </c>
      <c r="K116" s="261">
        <v>0.16</v>
      </c>
      <c r="L116" s="260" t="s">
        <v>78</v>
      </c>
      <c r="M116" s="121">
        <v>0.004</v>
      </c>
      <c r="N116" s="133">
        <v>0.012</v>
      </c>
      <c r="O116" s="136">
        <v>0.08</v>
      </c>
      <c r="P116" s="262" t="s">
        <v>78</v>
      </c>
      <c r="Q116" s="121">
        <v>0.004</v>
      </c>
      <c r="R116" s="133">
        <v>0.012</v>
      </c>
      <c r="S116" s="141" t="s">
        <v>11</v>
      </c>
      <c r="T116" s="142" t="s">
        <v>11</v>
      </c>
      <c r="U116" s="142" t="s">
        <v>11</v>
      </c>
      <c r="V116" s="143" t="s">
        <v>11</v>
      </c>
      <c r="W116" s="52" t="s">
        <v>11</v>
      </c>
      <c r="DA116" s="1"/>
    </row>
    <row r="117" spans="1:105" ht="10.5">
      <c r="A117" s="356"/>
      <c r="B117" s="20" t="s">
        <v>13</v>
      </c>
      <c r="C117" s="225">
        <v>0.002</v>
      </c>
      <c r="D117" s="309" t="s">
        <v>75</v>
      </c>
      <c r="E117" s="121">
        <v>0.004</v>
      </c>
      <c r="F117" s="245">
        <v>0.012</v>
      </c>
      <c r="G117" s="280">
        <v>0.021</v>
      </c>
      <c r="H117" s="145"/>
      <c r="I117" s="121">
        <v>0.004</v>
      </c>
      <c r="J117" s="133">
        <v>0.012</v>
      </c>
      <c r="K117" s="136">
        <v>0.002</v>
      </c>
      <c r="L117" s="263" t="s">
        <v>75</v>
      </c>
      <c r="M117" s="121">
        <v>0.004</v>
      </c>
      <c r="N117" s="133">
        <v>0.012</v>
      </c>
      <c r="O117" s="136">
        <v>0.002</v>
      </c>
      <c r="P117" s="264" t="s">
        <v>15</v>
      </c>
      <c r="Q117" s="121">
        <v>0.004</v>
      </c>
      <c r="R117" s="133">
        <v>0.012</v>
      </c>
      <c r="S117" s="150">
        <f>C117</f>
        <v>0.002</v>
      </c>
      <c r="T117" s="151">
        <f>G117</f>
        <v>0.021</v>
      </c>
      <c r="U117" s="151">
        <f>K117</f>
        <v>0.002</v>
      </c>
      <c r="V117" s="152">
        <f>O117</f>
        <v>0.002</v>
      </c>
      <c r="W117" s="52" t="s">
        <v>11</v>
      </c>
      <c r="DA117" s="1"/>
    </row>
    <row r="118" spans="1:105" ht="10.5">
      <c r="A118" s="356"/>
      <c r="B118" s="20" t="s">
        <v>16</v>
      </c>
      <c r="C118" s="225">
        <v>0.011</v>
      </c>
      <c r="D118" s="309" t="s">
        <v>68</v>
      </c>
      <c r="E118" s="121">
        <v>0.004</v>
      </c>
      <c r="F118" s="245">
        <v>0.012</v>
      </c>
      <c r="G118" s="259">
        <v>0.039</v>
      </c>
      <c r="H118" s="263"/>
      <c r="I118" s="121">
        <v>0.004</v>
      </c>
      <c r="J118" s="133">
        <v>0.012</v>
      </c>
      <c r="K118" s="261">
        <v>0.009</v>
      </c>
      <c r="L118" s="310" t="s">
        <v>14</v>
      </c>
      <c r="M118" s="121">
        <v>0.004</v>
      </c>
      <c r="N118" s="133">
        <v>0.012</v>
      </c>
      <c r="O118" s="136">
        <v>0.006</v>
      </c>
      <c r="P118" s="265" t="s">
        <v>14</v>
      </c>
      <c r="Q118" s="121">
        <v>0.004</v>
      </c>
      <c r="R118" s="133">
        <v>0.012</v>
      </c>
      <c r="S118" s="150">
        <f>C118</f>
        <v>0.011</v>
      </c>
      <c r="T118" s="151">
        <f>G118</f>
        <v>0.039</v>
      </c>
      <c r="U118" s="151">
        <f>K118</f>
        <v>0.009</v>
      </c>
      <c r="V118" s="152">
        <f>O118</f>
        <v>0.006</v>
      </c>
      <c r="W118" s="52" t="s">
        <v>11</v>
      </c>
      <c r="DA118" s="1"/>
    </row>
    <row r="119" spans="1:105" ht="10.5">
      <c r="A119" s="356"/>
      <c r="B119" s="19" t="s">
        <v>17</v>
      </c>
      <c r="C119" s="225">
        <v>0.01</v>
      </c>
      <c r="D119" s="309" t="s">
        <v>68</v>
      </c>
      <c r="E119" s="121">
        <v>0.008</v>
      </c>
      <c r="F119" s="245">
        <v>0.026</v>
      </c>
      <c r="G119" s="259">
        <v>0.022</v>
      </c>
      <c r="H119" s="145" t="s">
        <v>68</v>
      </c>
      <c r="I119" s="121">
        <v>0.008</v>
      </c>
      <c r="J119" s="133">
        <v>0.026</v>
      </c>
      <c r="K119" s="261">
        <v>0.008</v>
      </c>
      <c r="L119" s="263" t="s">
        <v>14</v>
      </c>
      <c r="M119" s="121">
        <v>0.008</v>
      </c>
      <c r="N119" s="133">
        <v>0.026</v>
      </c>
      <c r="O119" s="136">
        <v>0.004</v>
      </c>
      <c r="P119" s="264" t="s">
        <v>75</v>
      </c>
      <c r="Q119" s="121">
        <v>0.008</v>
      </c>
      <c r="R119" s="133">
        <v>0.026</v>
      </c>
      <c r="S119" s="150">
        <f>C119*0.1</f>
        <v>0.001</v>
      </c>
      <c r="T119" s="151">
        <f>G119*0.1</f>
        <v>0.0022</v>
      </c>
      <c r="U119" s="151">
        <f>K119*0.1</f>
        <v>0.0008</v>
      </c>
      <c r="V119" s="152">
        <f>O119*0.1</f>
        <v>0.0004</v>
      </c>
      <c r="W119" s="52" t="s">
        <v>11</v>
      </c>
      <c r="DA119" s="1"/>
    </row>
    <row r="120" spans="1:105" ht="10.5">
      <c r="A120" s="356"/>
      <c r="B120" s="19" t="s">
        <v>18</v>
      </c>
      <c r="C120" s="225">
        <v>0.017</v>
      </c>
      <c r="D120" s="308" t="s">
        <v>68</v>
      </c>
      <c r="E120" s="155">
        <v>0.008</v>
      </c>
      <c r="F120" s="245">
        <v>0.025</v>
      </c>
      <c r="G120" s="259">
        <v>0.041</v>
      </c>
      <c r="H120" s="310"/>
      <c r="I120" s="155">
        <v>0.008</v>
      </c>
      <c r="J120" s="133">
        <v>0.025</v>
      </c>
      <c r="K120" s="261">
        <v>0.019</v>
      </c>
      <c r="L120" s="310" t="s">
        <v>14</v>
      </c>
      <c r="M120" s="155">
        <v>0.008</v>
      </c>
      <c r="N120" s="133">
        <v>0.025</v>
      </c>
      <c r="O120" s="136">
        <v>0.012</v>
      </c>
      <c r="P120" s="265" t="s">
        <v>14</v>
      </c>
      <c r="Q120" s="155">
        <v>0.008</v>
      </c>
      <c r="R120" s="133">
        <v>0.025</v>
      </c>
      <c r="S120" s="150">
        <f>C120*0.1</f>
        <v>0.0017000000000000001</v>
      </c>
      <c r="T120" s="151">
        <f>G120*0.1</f>
        <v>0.0041</v>
      </c>
      <c r="U120" s="151">
        <f>K120*0.1</f>
        <v>0.0019</v>
      </c>
      <c r="V120" s="152">
        <f>O120*0.1</f>
        <v>0.0012000000000000001</v>
      </c>
      <c r="W120" s="53" t="s">
        <v>11</v>
      </c>
      <c r="DA120" s="1"/>
    </row>
    <row r="121" spans="1:105" ht="10.5">
      <c r="A121" s="356"/>
      <c r="B121" s="20" t="s">
        <v>19</v>
      </c>
      <c r="C121" s="225">
        <v>0.012</v>
      </c>
      <c r="D121" s="308" t="s">
        <v>68</v>
      </c>
      <c r="E121" s="155">
        <v>0.008</v>
      </c>
      <c r="F121" s="245">
        <v>0.025</v>
      </c>
      <c r="G121" s="259">
        <v>0.022</v>
      </c>
      <c r="H121" s="263" t="s">
        <v>68</v>
      </c>
      <c r="I121" s="155">
        <v>0.008</v>
      </c>
      <c r="J121" s="133">
        <v>0.025</v>
      </c>
      <c r="K121" s="261">
        <v>0.017</v>
      </c>
      <c r="L121" s="310" t="s">
        <v>14</v>
      </c>
      <c r="M121" s="155">
        <v>0.008</v>
      </c>
      <c r="N121" s="133">
        <v>0.025</v>
      </c>
      <c r="O121" s="266">
        <v>0.009</v>
      </c>
      <c r="P121" s="264" t="s">
        <v>14</v>
      </c>
      <c r="Q121" s="155">
        <v>0.008</v>
      </c>
      <c r="R121" s="133">
        <v>0.025</v>
      </c>
      <c r="S121" s="150">
        <f>C121*0.1</f>
        <v>0.0012000000000000001</v>
      </c>
      <c r="T121" s="151">
        <f>G121*0.1</f>
        <v>0.0022</v>
      </c>
      <c r="U121" s="151">
        <f>K121*0.1</f>
        <v>0.0017000000000000001</v>
      </c>
      <c r="V121" s="152">
        <f>O121*0.1</f>
        <v>0.0009</v>
      </c>
      <c r="W121" s="157" t="s">
        <v>65</v>
      </c>
      <c r="DA121" s="1"/>
    </row>
    <row r="122" spans="1:105" ht="10.5">
      <c r="A122" s="356"/>
      <c r="B122" s="19" t="s">
        <v>20</v>
      </c>
      <c r="C122" s="226">
        <v>0.085</v>
      </c>
      <c r="D122" s="308"/>
      <c r="E122" s="155">
        <v>0.006</v>
      </c>
      <c r="F122" s="245">
        <v>0.021</v>
      </c>
      <c r="G122" s="259">
        <v>0.15</v>
      </c>
      <c r="H122" s="260"/>
      <c r="I122" s="155">
        <v>0.006</v>
      </c>
      <c r="J122" s="133">
        <v>0.021</v>
      </c>
      <c r="K122" s="261">
        <v>0.092</v>
      </c>
      <c r="L122" s="260" t="s">
        <v>78</v>
      </c>
      <c r="M122" s="155">
        <v>0.006</v>
      </c>
      <c r="N122" s="133">
        <v>0.021</v>
      </c>
      <c r="O122" s="136">
        <v>0.057</v>
      </c>
      <c r="P122" s="262" t="s">
        <v>78</v>
      </c>
      <c r="Q122" s="155">
        <v>0.006</v>
      </c>
      <c r="R122" s="133">
        <v>0.021</v>
      </c>
      <c r="S122" s="150">
        <f>C122*0.01</f>
        <v>0.0008500000000000001</v>
      </c>
      <c r="T122" s="151">
        <f>G122*0.01</f>
        <v>0.0015</v>
      </c>
      <c r="U122" s="151">
        <f>K122*0.01</f>
        <v>0.00092</v>
      </c>
      <c r="V122" s="152">
        <f>O122*0.01</f>
        <v>0.0005700000000000001</v>
      </c>
      <c r="W122" s="157" t="s">
        <v>65</v>
      </c>
      <c r="DA122" s="1"/>
    </row>
    <row r="123" spans="1:105" ht="11.25" thickBot="1">
      <c r="A123" s="357"/>
      <c r="B123" s="21" t="s">
        <v>21</v>
      </c>
      <c r="C123" s="227">
        <v>0.21</v>
      </c>
      <c r="D123" s="311"/>
      <c r="E123" s="161">
        <v>0.01</v>
      </c>
      <c r="F123" s="247">
        <v>0.03</v>
      </c>
      <c r="G123" s="267">
        <v>0.28</v>
      </c>
      <c r="H123" s="268"/>
      <c r="I123" s="161">
        <v>0.01</v>
      </c>
      <c r="J123" s="162">
        <v>0.03</v>
      </c>
      <c r="K123" s="269">
        <v>0.15</v>
      </c>
      <c r="L123" s="268" t="s">
        <v>78</v>
      </c>
      <c r="M123" s="161">
        <v>0.01</v>
      </c>
      <c r="N123" s="162">
        <v>0.03</v>
      </c>
      <c r="O123" s="164">
        <v>0.11</v>
      </c>
      <c r="P123" s="270" t="s">
        <v>78</v>
      </c>
      <c r="Q123" s="161">
        <v>0.01</v>
      </c>
      <c r="R123" s="162">
        <v>0.03</v>
      </c>
      <c r="S123" s="169">
        <f>C123*0.0003</f>
        <v>6.299999999999999E-05</v>
      </c>
      <c r="T123" s="170">
        <f>G123*0.0003</f>
        <v>8.4E-05</v>
      </c>
      <c r="U123" s="170">
        <f>K123*0.0003</f>
        <v>4.4999999999999996E-05</v>
      </c>
      <c r="V123" s="171">
        <f>O123*0.0003</f>
        <v>3.2999999999999996E-05</v>
      </c>
      <c r="W123" s="172" t="s">
        <v>65</v>
      </c>
      <c r="DA123" s="1"/>
    </row>
    <row r="124" spans="1:105" ht="10.5" customHeight="1">
      <c r="A124" s="355" t="s">
        <v>22</v>
      </c>
      <c r="B124" s="22" t="s">
        <v>23</v>
      </c>
      <c r="C124" s="228">
        <v>0.037</v>
      </c>
      <c r="D124" s="307"/>
      <c r="E124" s="121">
        <v>0.004</v>
      </c>
      <c r="F124" s="244">
        <v>0.012</v>
      </c>
      <c r="G124" s="312">
        <v>0.11</v>
      </c>
      <c r="H124" s="256"/>
      <c r="I124" s="121">
        <v>0.004</v>
      </c>
      <c r="J124" s="122">
        <v>0.012</v>
      </c>
      <c r="K124" s="313">
        <v>0.031</v>
      </c>
      <c r="L124" s="256" t="s">
        <v>78</v>
      </c>
      <c r="M124" s="121">
        <v>0.004</v>
      </c>
      <c r="N124" s="122">
        <v>0.012</v>
      </c>
      <c r="O124" s="272">
        <v>0.031</v>
      </c>
      <c r="P124" s="258" t="s">
        <v>78</v>
      </c>
      <c r="Q124" s="121">
        <v>0.004</v>
      </c>
      <c r="R124" s="122">
        <v>0.012</v>
      </c>
      <c r="S124" s="70" t="s">
        <v>11</v>
      </c>
      <c r="T124" s="68" t="s">
        <v>11</v>
      </c>
      <c r="U124" s="68" t="s">
        <v>11</v>
      </c>
      <c r="V124" s="71" t="s">
        <v>11</v>
      </c>
      <c r="W124" s="51" t="s">
        <v>11</v>
      </c>
      <c r="DA124" s="1"/>
    </row>
    <row r="125" spans="1:105" ht="10.5">
      <c r="A125" s="356"/>
      <c r="B125" s="19" t="s">
        <v>24</v>
      </c>
      <c r="C125" s="225">
        <v>0.023</v>
      </c>
      <c r="D125" s="308"/>
      <c r="E125" s="155">
        <v>0.004</v>
      </c>
      <c r="F125" s="245">
        <v>0.012</v>
      </c>
      <c r="G125" s="259">
        <v>0.071</v>
      </c>
      <c r="H125" s="260"/>
      <c r="I125" s="155">
        <v>0.004</v>
      </c>
      <c r="J125" s="133">
        <v>0.012</v>
      </c>
      <c r="K125" s="261">
        <v>0.018</v>
      </c>
      <c r="L125" s="260" t="s">
        <v>78</v>
      </c>
      <c r="M125" s="155">
        <v>0.004</v>
      </c>
      <c r="N125" s="133">
        <v>0.012</v>
      </c>
      <c r="O125" s="136">
        <v>0.018</v>
      </c>
      <c r="P125" s="262" t="s">
        <v>78</v>
      </c>
      <c r="Q125" s="155">
        <v>0.004</v>
      </c>
      <c r="R125" s="133">
        <v>0.012</v>
      </c>
      <c r="S125" s="150">
        <f>C125*0.1</f>
        <v>0.0023</v>
      </c>
      <c r="T125" s="151">
        <f>G125*0.1</f>
        <v>0.0070999999999999995</v>
      </c>
      <c r="U125" s="151">
        <f>K125*0.1</f>
        <v>0.0018</v>
      </c>
      <c r="V125" s="152">
        <f>O125*0.1</f>
        <v>0.0018</v>
      </c>
      <c r="W125" s="52" t="s">
        <v>11</v>
      </c>
      <c r="DA125" s="1"/>
    </row>
    <row r="126" spans="1:105" ht="10.5">
      <c r="A126" s="356"/>
      <c r="B126" s="23" t="s">
        <v>25</v>
      </c>
      <c r="C126" s="225">
        <v>0.031</v>
      </c>
      <c r="D126" s="308"/>
      <c r="E126" s="155">
        <v>0.004</v>
      </c>
      <c r="F126" s="248">
        <v>0.013</v>
      </c>
      <c r="G126" s="279">
        <v>0.09</v>
      </c>
      <c r="H126" s="260"/>
      <c r="I126" s="155">
        <v>0.004</v>
      </c>
      <c r="J126" s="144">
        <v>0.013</v>
      </c>
      <c r="K126" s="261">
        <v>0.044</v>
      </c>
      <c r="L126" s="260" t="s">
        <v>78</v>
      </c>
      <c r="M126" s="155">
        <v>0.004</v>
      </c>
      <c r="N126" s="144">
        <v>0.013</v>
      </c>
      <c r="O126" s="136">
        <v>0.047</v>
      </c>
      <c r="P126" s="262" t="s">
        <v>78</v>
      </c>
      <c r="Q126" s="155">
        <v>0.004</v>
      </c>
      <c r="R126" s="144">
        <v>0.013</v>
      </c>
      <c r="S126" s="150">
        <f>C126*0.03</f>
        <v>0.0009299999999999999</v>
      </c>
      <c r="T126" s="151">
        <f>G126*0.03</f>
        <v>0.0026999999999999997</v>
      </c>
      <c r="U126" s="151">
        <f>K126*0.03</f>
        <v>0.0013199999999999998</v>
      </c>
      <c r="V126" s="152">
        <f>O126*0.03</f>
        <v>0.00141</v>
      </c>
      <c r="W126" s="52" t="s">
        <v>11</v>
      </c>
      <c r="DA126" s="1"/>
    </row>
    <row r="127" spans="1:105" ht="10.5">
      <c r="A127" s="356"/>
      <c r="B127" s="23" t="s">
        <v>26</v>
      </c>
      <c r="C127" s="225">
        <v>0.031</v>
      </c>
      <c r="D127" s="308"/>
      <c r="E127" s="155">
        <v>0.004</v>
      </c>
      <c r="F127" s="245">
        <v>0.013</v>
      </c>
      <c r="G127" s="259">
        <v>0.091</v>
      </c>
      <c r="H127" s="260"/>
      <c r="I127" s="155">
        <v>0.004</v>
      </c>
      <c r="J127" s="133">
        <v>0.013</v>
      </c>
      <c r="K127" s="261">
        <v>0.033</v>
      </c>
      <c r="L127" s="260" t="s">
        <v>78</v>
      </c>
      <c r="M127" s="155">
        <v>0.004</v>
      </c>
      <c r="N127" s="133">
        <v>0.013</v>
      </c>
      <c r="O127" s="136">
        <v>0.039</v>
      </c>
      <c r="P127" s="262" t="s">
        <v>78</v>
      </c>
      <c r="Q127" s="155">
        <v>0.004</v>
      </c>
      <c r="R127" s="133">
        <v>0.013</v>
      </c>
      <c r="S127" s="150">
        <f>C127*0.3</f>
        <v>0.0093</v>
      </c>
      <c r="T127" s="151">
        <f>G127*0.3</f>
        <v>0.027299999999999998</v>
      </c>
      <c r="U127" s="151">
        <f>K127*0.3</f>
        <v>0.0099</v>
      </c>
      <c r="V127" s="152">
        <f>O127*0.3</f>
        <v>0.0117</v>
      </c>
      <c r="W127" s="52" t="s">
        <v>11</v>
      </c>
      <c r="DA127" s="1"/>
    </row>
    <row r="128" spans="1:105" ht="10.5">
      <c r="A128" s="356"/>
      <c r="B128" s="23" t="s">
        <v>27</v>
      </c>
      <c r="C128" s="225">
        <v>0.029</v>
      </c>
      <c r="D128" s="308"/>
      <c r="E128" s="155">
        <v>0.007</v>
      </c>
      <c r="F128" s="245">
        <v>0.025</v>
      </c>
      <c r="G128" s="259">
        <v>0.059</v>
      </c>
      <c r="H128" s="260"/>
      <c r="I128" s="155">
        <v>0.007</v>
      </c>
      <c r="J128" s="133">
        <v>0.025</v>
      </c>
      <c r="K128" s="261">
        <v>0.041</v>
      </c>
      <c r="L128" s="260" t="s">
        <v>78</v>
      </c>
      <c r="M128" s="155">
        <v>0.007</v>
      </c>
      <c r="N128" s="133">
        <v>0.025</v>
      </c>
      <c r="O128" s="136">
        <v>0.05</v>
      </c>
      <c r="P128" s="262" t="s">
        <v>78</v>
      </c>
      <c r="Q128" s="155">
        <v>0.007</v>
      </c>
      <c r="R128" s="133">
        <v>0.025</v>
      </c>
      <c r="S128" s="150">
        <f>C128*0.1</f>
        <v>0.0029000000000000002</v>
      </c>
      <c r="T128" s="151">
        <f>G128*0.1</f>
        <v>0.0059</v>
      </c>
      <c r="U128" s="151">
        <f>K128*0.1</f>
        <v>0.0041</v>
      </c>
      <c r="V128" s="152">
        <f>O128*0.1</f>
        <v>0.005000000000000001</v>
      </c>
      <c r="W128" s="54" t="s">
        <v>11</v>
      </c>
      <c r="DA128" s="1"/>
    </row>
    <row r="129" spans="1:105" ht="10.5">
      <c r="A129" s="356"/>
      <c r="B129" s="23" t="s">
        <v>28</v>
      </c>
      <c r="C129" s="225">
        <v>0.027</v>
      </c>
      <c r="D129" s="308"/>
      <c r="E129" s="155">
        <v>0.008</v>
      </c>
      <c r="F129" s="245">
        <v>0.025</v>
      </c>
      <c r="G129" s="259">
        <v>0.053</v>
      </c>
      <c r="H129" s="310"/>
      <c r="I129" s="155">
        <v>0.008</v>
      </c>
      <c r="J129" s="133">
        <v>0.025</v>
      </c>
      <c r="K129" s="261">
        <v>0.037</v>
      </c>
      <c r="L129" s="260" t="s">
        <v>78</v>
      </c>
      <c r="M129" s="155">
        <v>0.008</v>
      </c>
      <c r="N129" s="133">
        <v>0.025</v>
      </c>
      <c r="O129" s="136">
        <v>0.04</v>
      </c>
      <c r="P129" s="262" t="s">
        <v>78</v>
      </c>
      <c r="Q129" s="155">
        <v>0.008</v>
      </c>
      <c r="R129" s="133">
        <v>0.025</v>
      </c>
      <c r="S129" s="150">
        <f>C129*0.1</f>
        <v>0.0027</v>
      </c>
      <c r="T129" s="151">
        <f>G129*0.1</f>
        <v>0.0053</v>
      </c>
      <c r="U129" s="151">
        <f>K129*0.1</f>
        <v>0.0037</v>
      </c>
      <c r="V129" s="152">
        <f>O129*0.1</f>
        <v>0.004</v>
      </c>
      <c r="W129" s="53" t="s">
        <v>11</v>
      </c>
      <c r="DA129" s="1"/>
    </row>
    <row r="130" spans="1:105" ht="10.5">
      <c r="A130" s="356"/>
      <c r="B130" s="23" t="s">
        <v>29</v>
      </c>
      <c r="C130" s="230">
        <v>0.0025</v>
      </c>
      <c r="D130" s="308" t="s">
        <v>75</v>
      </c>
      <c r="E130" s="155">
        <v>0.005</v>
      </c>
      <c r="F130" s="245">
        <v>0.017</v>
      </c>
      <c r="G130" s="259">
        <v>0.005</v>
      </c>
      <c r="H130" s="145" t="s">
        <v>68</v>
      </c>
      <c r="I130" s="155">
        <v>0.005</v>
      </c>
      <c r="J130" s="133">
        <v>0.017</v>
      </c>
      <c r="K130" s="175">
        <v>0.0025</v>
      </c>
      <c r="L130" s="263" t="s">
        <v>75</v>
      </c>
      <c r="M130" s="155">
        <v>0.005</v>
      </c>
      <c r="N130" s="133">
        <v>0.017</v>
      </c>
      <c r="O130" s="175">
        <v>0.0025</v>
      </c>
      <c r="P130" s="264" t="s">
        <v>75</v>
      </c>
      <c r="Q130" s="155">
        <v>0.005</v>
      </c>
      <c r="R130" s="133">
        <v>0.017</v>
      </c>
      <c r="S130" s="150">
        <f>C130*0.1</f>
        <v>0.00025</v>
      </c>
      <c r="T130" s="151">
        <f>G130*0.1</f>
        <v>0.0005</v>
      </c>
      <c r="U130" s="151">
        <f>K130*0.1</f>
        <v>0.00025</v>
      </c>
      <c r="V130" s="152">
        <f>O130*0.1</f>
        <v>0.00025</v>
      </c>
      <c r="W130" s="157" t="s">
        <v>65</v>
      </c>
      <c r="DA130" s="1"/>
    </row>
    <row r="131" spans="1:105" ht="10.5">
      <c r="A131" s="356"/>
      <c r="B131" s="23" t="s">
        <v>30</v>
      </c>
      <c r="C131" s="225">
        <v>0.034</v>
      </c>
      <c r="D131" s="308"/>
      <c r="E131" s="155">
        <v>0.008</v>
      </c>
      <c r="F131" s="245">
        <v>0.026</v>
      </c>
      <c r="G131" s="279">
        <v>0.06</v>
      </c>
      <c r="H131" s="260"/>
      <c r="I131" s="155">
        <v>0.008</v>
      </c>
      <c r="J131" s="133">
        <v>0.026</v>
      </c>
      <c r="K131" s="273">
        <v>0.04</v>
      </c>
      <c r="L131" s="260" t="s">
        <v>78</v>
      </c>
      <c r="M131" s="155">
        <v>0.008</v>
      </c>
      <c r="N131" s="133">
        <v>0.026</v>
      </c>
      <c r="O131" s="136">
        <v>0.039</v>
      </c>
      <c r="P131" s="262" t="s">
        <v>78</v>
      </c>
      <c r="Q131" s="155">
        <v>0.008</v>
      </c>
      <c r="R131" s="133">
        <v>0.026</v>
      </c>
      <c r="S131" s="150">
        <f>C131*0.1</f>
        <v>0.0034000000000000002</v>
      </c>
      <c r="T131" s="151">
        <f>G131*0.1</f>
        <v>0.006</v>
      </c>
      <c r="U131" s="151">
        <f>K131*0.1</f>
        <v>0.004</v>
      </c>
      <c r="V131" s="152">
        <f>O131*0.1</f>
        <v>0.0039000000000000003</v>
      </c>
      <c r="W131" s="157" t="s">
        <v>65</v>
      </c>
      <c r="DA131" s="1"/>
    </row>
    <row r="132" spans="1:105" ht="10.5">
      <c r="A132" s="356"/>
      <c r="B132" s="23" t="s">
        <v>31</v>
      </c>
      <c r="C132" s="232">
        <v>0.082</v>
      </c>
      <c r="D132" s="308"/>
      <c r="E132" s="155">
        <v>0.006</v>
      </c>
      <c r="F132" s="245">
        <v>0.019</v>
      </c>
      <c r="G132" s="279">
        <v>0.09</v>
      </c>
      <c r="H132" s="260"/>
      <c r="I132" s="155">
        <v>0.006</v>
      </c>
      <c r="J132" s="133">
        <v>0.019</v>
      </c>
      <c r="K132" s="261">
        <v>0.11</v>
      </c>
      <c r="L132" s="260" t="s">
        <v>78</v>
      </c>
      <c r="M132" s="155">
        <v>0.006</v>
      </c>
      <c r="N132" s="133">
        <v>0.019</v>
      </c>
      <c r="O132" s="159">
        <v>0.11</v>
      </c>
      <c r="P132" s="262" t="s">
        <v>78</v>
      </c>
      <c r="Q132" s="155">
        <v>0.006</v>
      </c>
      <c r="R132" s="133">
        <v>0.019</v>
      </c>
      <c r="S132" s="150">
        <f>C132*0.01</f>
        <v>0.0008200000000000001</v>
      </c>
      <c r="T132" s="151">
        <f>G132*0.01</f>
        <v>0.0009</v>
      </c>
      <c r="U132" s="151">
        <f>K132*0.01</f>
        <v>0.0011</v>
      </c>
      <c r="V132" s="152">
        <f>O132*0.01</f>
        <v>0.0011</v>
      </c>
      <c r="W132" s="157" t="s">
        <v>65</v>
      </c>
      <c r="DA132" s="1"/>
    </row>
    <row r="133" spans="1:105" ht="10.5">
      <c r="A133" s="356"/>
      <c r="B133" s="23" t="s">
        <v>32</v>
      </c>
      <c r="C133" s="229">
        <v>0.018</v>
      </c>
      <c r="D133" s="308" t="s">
        <v>68</v>
      </c>
      <c r="E133" s="155">
        <v>0.006</v>
      </c>
      <c r="F133" s="245">
        <v>0.02</v>
      </c>
      <c r="G133" s="259">
        <v>0.018</v>
      </c>
      <c r="H133" s="263" t="s">
        <v>68</v>
      </c>
      <c r="I133" s="155">
        <v>0.006</v>
      </c>
      <c r="J133" s="133">
        <v>0.02</v>
      </c>
      <c r="K133" s="261">
        <v>0.024</v>
      </c>
      <c r="L133" s="260" t="s">
        <v>78</v>
      </c>
      <c r="M133" s="155">
        <v>0.006</v>
      </c>
      <c r="N133" s="133">
        <v>0.02</v>
      </c>
      <c r="O133" s="136">
        <v>0.022</v>
      </c>
      <c r="P133" s="265" t="s">
        <v>78</v>
      </c>
      <c r="Q133" s="155">
        <v>0.006</v>
      </c>
      <c r="R133" s="133">
        <v>0.02</v>
      </c>
      <c r="S133" s="150">
        <f>C133*0.01</f>
        <v>0.00017999999999999998</v>
      </c>
      <c r="T133" s="151">
        <f>G133*0.01</f>
        <v>0.00017999999999999998</v>
      </c>
      <c r="U133" s="151">
        <f>K133*0.01</f>
        <v>0.00024</v>
      </c>
      <c r="V133" s="152">
        <f>O133*0.01</f>
        <v>0.00021999999999999998</v>
      </c>
      <c r="W133" s="157" t="s">
        <v>65</v>
      </c>
      <c r="DA133" s="1"/>
    </row>
    <row r="134" spans="1:105" ht="11.25" thickBot="1">
      <c r="A134" s="357"/>
      <c r="B134" s="24" t="s">
        <v>33</v>
      </c>
      <c r="C134" s="227">
        <v>0.16</v>
      </c>
      <c r="D134" s="311"/>
      <c r="E134" s="161">
        <v>0.009</v>
      </c>
      <c r="F134" s="247">
        <v>0.03</v>
      </c>
      <c r="G134" s="267">
        <v>0.11</v>
      </c>
      <c r="H134" s="314"/>
      <c r="I134" s="161">
        <v>0.009</v>
      </c>
      <c r="J134" s="162">
        <v>0.03</v>
      </c>
      <c r="K134" s="269">
        <v>0.085</v>
      </c>
      <c r="L134" s="268" t="s">
        <v>78</v>
      </c>
      <c r="M134" s="161">
        <v>0.009</v>
      </c>
      <c r="N134" s="162">
        <v>0.03</v>
      </c>
      <c r="O134" s="164">
        <v>0.081</v>
      </c>
      <c r="P134" s="270" t="s">
        <v>78</v>
      </c>
      <c r="Q134" s="161">
        <v>0.009</v>
      </c>
      <c r="R134" s="162">
        <v>0.03</v>
      </c>
      <c r="S134" s="169">
        <f>C134*0.0003</f>
        <v>4.7999999999999994E-05</v>
      </c>
      <c r="T134" s="170">
        <f>G134*0.0003</f>
        <v>3.2999999999999996E-05</v>
      </c>
      <c r="U134" s="170">
        <f>K134*0.0003</f>
        <v>2.55E-05</v>
      </c>
      <c r="V134" s="171">
        <f>O134*0.0003</f>
        <v>2.4299999999999998E-05</v>
      </c>
      <c r="W134" s="178" t="s">
        <v>65</v>
      </c>
      <c r="DA134" s="1"/>
    </row>
    <row r="135" spans="1:105" ht="10.5" customHeight="1">
      <c r="A135" s="355" t="s">
        <v>34</v>
      </c>
      <c r="B135" s="25" t="s">
        <v>35</v>
      </c>
      <c r="C135" s="228">
        <v>0.029</v>
      </c>
      <c r="D135" s="307"/>
      <c r="E135" s="121">
        <v>0.004</v>
      </c>
      <c r="F135" s="244">
        <v>0.013</v>
      </c>
      <c r="G135" s="259">
        <v>0.057</v>
      </c>
      <c r="H135" s="260"/>
      <c r="I135" s="121">
        <v>0.004</v>
      </c>
      <c r="J135" s="122">
        <v>0.013</v>
      </c>
      <c r="K135" s="273">
        <v>0.03</v>
      </c>
      <c r="L135" s="260" t="s">
        <v>78</v>
      </c>
      <c r="M135" s="121">
        <v>0.004</v>
      </c>
      <c r="N135" s="122">
        <v>0.013</v>
      </c>
      <c r="O135" s="136">
        <v>0.026</v>
      </c>
      <c r="P135" s="262" t="s">
        <v>78</v>
      </c>
      <c r="Q135" s="121">
        <v>0.004</v>
      </c>
      <c r="R135" s="122">
        <v>0.013</v>
      </c>
      <c r="S135" s="179">
        <f>C135*0.0003</f>
        <v>8.7E-06</v>
      </c>
      <c r="T135" s="180">
        <f>G135*0.0003</f>
        <v>1.71E-05</v>
      </c>
      <c r="U135" s="180">
        <f>K135*0.0003</f>
        <v>8.999999999999999E-06</v>
      </c>
      <c r="V135" s="181">
        <f>O135*0.0003</f>
        <v>7.799999999999998E-06</v>
      </c>
      <c r="W135" s="51" t="s">
        <v>11</v>
      </c>
      <c r="DA135" s="1"/>
    </row>
    <row r="136" spans="1:105" ht="10.5">
      <c r="A136" s="356"/>
      <c r="B136" s="26" t="s">
        <v>36</v>
      </c>
      <c r="C136" s="232">
        <v>0.25</v>
      </c>
      <c r="D136" s="308"/>
      <c r="E136" s="121">
        <v>0.004</v>
      </c>
      <c r="F136" s="244">
        <v>0.013</v>
      </c>
      <c r="G136" s="275">
        <v>0.69</v>
      </c>
      <c r="H136" s="276"/>
      <c r="I136" s="121">
        <v>0.004</v>
      </c>
      <c r="J136" s="122">
        <v>0.013</v>
      </c>
      <c r="K136" s="277">
        <v>0.23</v>
      </c>
      <c r="L136" s="276" t="s">
        <v>78</v>
      </c>
      <c r="M136" s="121">
        <v>0.004</v>
      </c>
      <c r="N136" s="122">
        <v>0.013</v>
      </c>
      <c r="O136" s="183">
        <v>0.2</v>
      </c>
      <c r="P136" s="278" t="s">
        <v>78</v>
      </c>
      <c r="Q136" s="121">
        <v>0.004</v>
      </c>
      <c r="R136" s="122">
        <v>0.013</v>
      </c>
      <c r="S136" s="179">
        <f>C136*0.0001</f>
        <v>2.5E-05</v>
      </c>
      <c r="T136" s="180">
        <f>G136*0.0001</f>
        <v>6.9E-05</v>
      </c>
      <c r="U136" s="180">
        <f>K136*0.0001</f>
        <v>2.3000000000000003E-05</v>
      </c>
      <c r="V136" s="181">
        <f>O136*0.0001</f>
        <v>2E-05</v>
      </c>
      <c r="W136" s="52" t="s">
        <v>11</v>
      </c>
      <c r="DA136" s="1"/>
    </row>
    <row r="137" spans="1:105" ht="10.5">
      <c r="A137" s="356"/>
      <c r="B137" s="25" t="s">
        <v>37</v>
      </c>
      <c r="C137" s="225">
        <v>0.039</v>
      </c>
      <c r="D137" s="308"/>
      <c r="E137" s="155">
        <v>0.004</v>
      </c>
      <c r="F137" s="244">
        <v>0.013</v>
      </c>
      <c r="G137" s="315">
        <v>0.1</v>
      </c>
      <c r="H137" s="260"/>
      <c r="I137" s="155">
        <v>0.004</v>
      </c>
      <c r="J137" s="122">
        <v>0.013</v>
      </c>
      <c r="K137" s="261">
        <v>0.034</v>
      </c>
      <c r="L137" s="260" t="s">
        <v>78</v>
      </c>
      <c r="M137" s="155">
        <v>0.004</v>
      </c>
      <c r="N137" s="122">
        <v>0.013</v>
      </c>
      <c r="O137" s="136">
        <v>0.044</v>
      </c>
      <c r="P137" s="262" t="s">
        <v>78</v>
      </c>
      <c r="Q137" s="155">
        <v>0.004</v>
      </c>
      <c r="R137" s="122">
        <v>0.013</v>
      </c>
      <c r="S137" s="150">
        <f>C137*0.1</f>
        <v>0.0039000000000000003</v>
      </c>
      <c r="T137" s="151">
        <f>G137*0.1</f>
        <v>0.010000000000000002</v>
      </c>
      <c r="U137" s="180">
        <f>K137*0.1</f>
        <v>0.0034000000000000002</v>
      </c>
      <c r="V137" s="181">
        <f>O137*0.1</f>
        <v>0.0044</v>
      </c>
      <c r="W137" s="52" t="s">
        <v>11</v>
      </c>
      <c r="DA137" s="1"/>
    </row>
    <row r="138" spans="1:105" ht="10.5">
      <c r="A138" s="356"/>
      <c r="B138" s="25" t="s">
        <v>38</v>
      </c>
      <c r="C138" s="230">
        <v>0.0025</v>
      </c>
      <c r="D138" s="308" t="s">
        <v>75</v>
      </c>
      <c r="E138" s="155">
        <v>0.005</v>
      </c>
      <c r="F138" s="244">
        <v>0.018</v>
      </c>
      <c r="G138" s="279">
        <v>0.014</v>
      </c>
      <c r="H138" s="263" t="s">
        <v>68</v>
      </c>
      <c r="I138" s="155">
        <v>0.005</v>
      </c>
      <c r="J138" s="122">
        <v>0.018</v>
      </c>
      <c r="K138" s="261">
        <v>0.008</v>
      </c>
      <c r="L138" s="310" t="s">
        <v>14</v>
      </c>
      <c r="M138" s="155">
        <v>0.005</v>
      </c>
      <c r="N138" s="122">
        <v>0.018</v>
      </c>
      <c r="O138" s="175">
        <v>0.0025</v>
      </c>
      <c r="P138" s="264" t="s">
        <v>75</v>
      </c>
      <c r="Q138" s="155">
        <v>0.005</v>
      </c>
      <c r="R138" s="122">
        <v>0.018</v>
      </c>
      <c r="S138" s="179">
        <f>C138*0.03</f>
        <v>7.5E-05</v>
      </c>
      <c r="T138" s="180">
        <f>G138*0.03</f>
        <v>0.00042</v>
      </c>
      <c r="U138" s="180">
        <f>K138*0.03</f>
        <v>0.00024</v>
      </c>
      <c r="V138" s="181">
        <f>O138*0.03</f>
        <v>7.5E-05</v>
      </c>
      <c r="W138" s="52" t="s">
        <v>11</v>
      </c>
      <c r="DA138" s="1"/>
    </row>
    <row r="139" spans="1:105" ht="10.5">
      <c r="A139" s="356"/>
      <c r="B139" s="26" t="s">
        <v>39</v>
      </c>
      <c r="C139" s="225">
        <v>0.038</v>
      </c>
      <c r="D139" s="308"/>
      <c r="E139" s="155">
        <v>0.006</v>
      </c>
      <c r="F139" s="245">
        <v>0.019</v>
      </c>
      <c r="G139" s="275">
        <v>0.11</v>
      </c>
      <c r="H139" s="276"/>
      <c r="I139" s="155">
        <v>0.006</v>
      </c>
      <c r="J139" s="133">
        <v>0.019</v>
      </c>
      <c r="K139" s="277">
        <v>0.035</v>
      </c>
      <c r="L139" s="276" t="s">
        <v>78</v>
      </c>
      <c r="M139" s="155">
        <v>0.006</v>
      </c>
      <c r="N139" s="133">
        <v>0.019</v>
      </c>
      <c r="O139" s="187">
        <v>0.021</v>
      </c>
      <c r="P139" s="278" t="s">
        <v>78</v>
      </c>
      <c r="Q139" s="155">
        <v>0.006</v>
      </c>
      <c r="R139" s="133">
        <v>0.019</v>
      </c>
      <c r="S139" s="179">
        <f aca="true" t="shared" si="8" ref="S139:S146">C139*0.00003</f>
        <v>1.14E-06</v>
      </c>
      <c r="T139" s="180">
        <f aca="true" t="shared" si="9" ref="T139:T146">G139*0.00003</f>
        <v>3.3E-06</v>
      </c>
      <c r="U139" s="180">
        <f aca="true" t="shared" si="10" ref="U139:U146">K139*0.00003</f>
        <v>1.0500000000000001E-06</v>
      </c>
      <c r="V139" s="181">
        <f aca="true" t="shared" si="11" ref="V139:V146">O139*0.00003</f>
        <v>6.3E-07</v>
      </c>
      <c r="W139" s="52" t="s">
        <v>11</v>
      </c>
      <c r="DA139" s="1"/>
    </row>
    <row r="140" spans="1:105" ht="10.5">
      <c r="A140" s="356"/>
      <c r="B140" s="25" t="s">
        <v>40</v>
      </c>
      <c r="C140" s="233">
        <v>1.7</v>
      </c>
      <c r="D140" s="308"/>
      <c r="E140" s="155">
        <v>0.006</v>
      </c>
      <c r="F140" s="245">
        <v>0.02</v>
      </c>
      <c r="G140" s="259">
        <v>4.5</v>
      </c>
      <c r="H140" s="260"/>
      <c r="I140" s="155">
        <v>0.006</v>
      </c>
      <c r="J140" s="133">
        <v>0.02</v>
      </c>
      <c r="K140" s="261">
        <v>1.3</v>
      </c>
      <c r="L140" s="260" t="s">
        <v>78</v>
      </c>
      <c r="M140" s="155">
        <v>0.006</v>
      </c>
      <c r="N140" s="133">
        <v>0.02</v>
      </c>
      <c r="O140" s="159">
        <v>0.74</v>
      </c>
      <c r="P140" s="262" t="s">
        <v>78</v>
      </c>
      <c r="Q140" s="155">
        <v>0.006</v>
      </c>
      <c r="R140" s="133">
        <v>0.02</v>
      </c>
      <c r="S140" s="179">
        <f t="shared" si="8"/>
        <v>5.1E-05</v>
      </c>
      <c r="T140" s="180">
        <f t="shared" si="9"/>
        <v>0.000135</v>
      </c>
      <c r="U140" s="180">
        <f t="shared" si="10"/>
        <v>3.9E-05</v>
      </c>
      <c r="V140" s="181">
        <f t="shared" si="11"/>
        <v>2.22E-05</v>
      </c>
      <c r="W140" s="53" t="s">
        <v>11</v>
      </c>
      <c r="DA140" s="1"/>
    </row>
    <row r="141" spans="1:105" ht="10.5">
      <c r="A141" s="356"/>
      <c r="B141" s="26" t="s">
        <v>41</v>
      </c>
      <c r="C141" s="232">
        <v>0.57</v>
      </c>
      <c r="D141" s="308"/>
      <c r="E141" s="155">
        <v>0.006</v>
      </c>
      <c r="F141" s="245">
        <v>0.019</v>
      </c>
      <c r="G141" s="275">
        <v>1.7</v>
      </c>
      <c r="H141" s="276"/>
      <c r="I141" s="155">
        <v>0.006</v>
      </c>
      <c r="J141" s="133">
        <v>0.019</v>
      </c>
      <c r="K141" s="277">
        <v>0.49</v>
      </c>
      <c r="L141" s="276" t="s">
        <v>78</v>
      </c>
      <c r="M141" s="155">
        <v>0.006</v>
      </c>
      <c r="N141" s="133">
        <v>0.019</v>
      </c>
      <c r="O141" s="183">
        <v>0.31</v>
      </c>
      <c r="P141" s="278" t="s">
        <v>78</v>
      </c>
      <c r="Q141" s="155">
        <v>0.006</v>
      </c>
      <c r="R141" s="133">
        <v>0.019</v>
      </c>
      <c r="S141" s="179">
        <f t="shared" si="8"/>
        <v>1.71E-05</v>
      </c>
      <c r="T141" s="180">
        <f t="shared" si="9"/>
        <v>5.1E-05</v>
      </c>
      <c r="U141" s="180">
        <f t="shared" si="10"/>
        <v>1.47E-05</v>
      </c>
      <c r="V141" s="181">
        <f t="shared" si="11"/>
        <v>9.3E-06</v>
      </c>
      <c r="W141" s="190" t="s">
        <v>65</v>
      </c>
      <c r="DA141" s="1"/>
    </row>
    <row r="142" spans="1:105" ht="10.5">
      <c r="A142" s="356"/>
      <c r="B142" s="25" t="s">
        <v>42</v>
      </c>
      <c r="C142" s="225">
        <v>0.066</v>
      </c>
      <c r="D142" s="308"/>
      <c r="E142" s="155">
        <v>0.006</v>
      </c>
      <c r="F142" s="245">
        <v>0.019</v>
      </c>
      <c r="G142" s="259">
        <v>0.17</v>
      </c>
      <c r="H142" s="260"/>
      <c r="I142" s="155">
        <v>0.006</v>
      </c>
      <c r="J142" s="133">
        <v>0.019</v>
      </c>
      <c r="K142" s="261">
        <v>0.058</v>
      </c>
      <c r="L142" s="260" t="s">
        <v>78</v>
      </c>
      <c r="M142" s="155">
        <v>0.006</v>
      </c>
      <c r="N142" s="133">
        <v>0.019</v>
      </c>
      <c r="O142" s="136">
        <v>0.028</v>
      </c>
      <c r="P142" s="262" t="s">
        <v>78</v>
      </c>
      <c r="Q142" s="155">
        <v>0.006</v>
      </c>
      <c r="R142" s="133">
        <v>0.019</v>
      </c>
      <c r="S142" s="179">
        <f t="shared" si="8"/>
        <v>1.98E-06</v>
      </c>
      <c r="T142" s="180">
        <f t="shared" si="9"/>
        <v>5.1E-06</v>
      </c>
      <c r="U142" s="180">
        <f t="shared" si="10"/>
        <v>1.74E-06</v>
      </c>
      <c r="V142" s="181">
        <f t="shared" si="11"/>
        <v>8.4E-07</v>
      </c>
      <c r="W142" s="190" t="s">
        <v>65</v>
      </c>
      <c r="DA142" s="1"/>
    </row>
    <row r="143" spans="1:105" ht="10.5">
      <c r="A143" s="356"/>
      <c r="B143" s="25" t="s">
        <v>43</v>
      </c>
      <c r="C143" s="225">
        <v>0.058</v>
      </c>
      <c r="D143" s="308"/>
      <c r="E143" s="155">
        <v>0.006</v>
      </c>
      <c r="F143" s="245">
        <v>0.019</v>
      </c>
      <c r="G143" s="315">
        <v>0.17</v>
      </c>
      <c r="H143" s="260"/>
      <c r="I143" s="155">
        <v>0.006</v>
      </c>
      <c r="J143" s="133">
        <v>0.019</v>
      </c>
      <c r="K143" s="261">
        <v>0.044</v>
      </c>
      <c r="L143" s="260" t="s">
        <v>78</v>
      </c>
      <c r="M143" s="155">
        <v>0.006</v>
      </c>
      <c r="N143" s="133">
        <v>0.019</v>
      </c>
      <c r="O143" s="136">
        <v>0.047</v>
      </c>
      <c r="P143" s="262" t="s">
        <v>78</v>
      </c>
      <c r="Q143" s="155">
        <v>0.006</v>
      </c>
      <c r="R143" s="133">
        <v>0.019</v>
      </c>
      <c r="S143" s="179">
        <f t="shared" si="8"/>
        <v>1.74E-06</v>
      </c>
      <c r="T143" s="180">
        <f t="shared" si="9"/>
        <v>5.1E-06</v>
      </c>
      <c r="U143" s="180">
        <f t="shared" si="10"/>
        <v>1.3199999999999999E-06</v>
      </c>
      <c r="V143" s="181">
        <f t="shared" si="11"/>
        <v>1.41E-06</v>
      </c>
      <c r="W143" s="190" t="s">
        <v>65</v>
      </c>
      <c r="DA143" s="1"/>
    </row>
    <row r="144" spans="1:105" ht="10.5">
      <c r="A144" s="356"/>
      <c r="B144" s="25" t="s">
        <v>44</v>
      </c>
      <c r="C144" s="225">
        <v>0.12</v>
      </c>
      <c r="D144" s="308"/>
      <c r="E144" s="155">
        <v>0.006</v>
      </c>
      <c r="F144" s="245">
        <v>0.021</v>
      </c>
      <c r="G144" s="315">
        <v>0.38</v>
      </c>
      <c r="H144" s="260"/>
      <c r="I144" s="155">
        <v>0.006</v>
      </c>
      <c r="J144" s="133">
        <v>0.021</v>
      </c>
      <c r="K144" s="261">
        <v>0.099</v>
      </c>
      <c r="L144" s="260" t="s">
        <v>78</v>
      </c>
      <c r="M144" s="155">
        <v>0.006</v>
      </c>
      <c r="N144" s="133">
        <v>0.021</v>
      </c>
      <c r="O144" s="136">
        <v>0.093</v>
      </c>
      <c r="P144" s="262" t="s">
        <v>78</v>
      </c>
      <c r="Q144" s="155">
        <v>0.006</v>
      </c>
      <c r="R144" s="133">
        <v>0.021</v>
      </c>
      <c r="S144" s="150">
        <f t="shared" si="8"/>
        <v>3.6E-06</v>
      </c>
      <c r="T144" s="151">
        <f t="shared" si="9"/>
        <v>1.1400000000000001E-05</v>
      </c>
      <c r="U144" s="151">
        <f t="shared" si="10"/>
        <v>2.9700000000000004E-06</v>
      </c>
      <c r="V144" s="152">
        <f t="shared" si="11"/>
        <v>2.79E-06</v>
      </c>
      <c r="W144" s="190" t="s">
        <v>65</v>
      </c>
      <c r="DA144" s="1"/>
    </row>
    <row r="145" spans="1:105" ht="10.5">
      <c r="A145" s="356"/>
      <c r="B145" s="25" t="s">
        <v>45</v>
      </c>
      <c r="C145" s="225">
        <v>0.032</v>
      </c>
      <c r="D145" s="308"/>
      <c r="E145" s="155">
        <v>0.006</v>
      </c>
      <c r="F145" s="245">
        <v>0.02</v>
      </c>
      <c r="G145" s="259">
        <v>0.087</v>
      </c>
      <c r="H145" s="260"/>
      <c r="I145" s="155">
        <v>0.006</v>
      </c>
      <c r="J145" s="133">
        <v>0.02</v>
      </c>
      <c r="K145" s="261">
        <v>0.029</v>
      </c>
      <c r="L145" s="260" t="s">
        <v>78</v>
      </c>
      <c r="M145" s="155">
        <v>0.006</v>
      </c>
      <c r="N145" s="133">
        <v>0.02</v>
      </c>
      <c r="O145" s="136">
        <v>0.032</v>
      </c>
      <c r="P145" s="262" t="s">
        <v>78</v>
      </c>
      <c r="Q145" s="155">
        <v>0.006</v>
      </c>
      <c r="R145" s="133">
        <v>0.02</v>
      </c>
      <c r="S145" s="179">
        <f t="shared" si="8"/>
        <v>9.600000000000001E-07</v>
      </c>
      <c r="T145" s="180">
        <f t="shared" si="9"/>
        <v>2.61E-06</v>
      </c>
      <c r="U145" s="180">
        <f t="shared" si="10"/>
        <v>8.7E-07</v>
      </c>
      <c r="V145" s="181">
        <f t="shared" si="11"/>
        <v>9.600000000000001E-07</v>
      </c>
      <c r="W145" s="190" t="s">
        <v>65</v>
      </c>
      <c r="DA145" s="1"/>
    </row>
    <row r="146" spans="1:105" ht="11.25" thickBot="1">
      <c r="A146" s="357"/>
      <c r="B146" s="25" t="s">
        <v>46</v>
      </c>
      <c r="C146" s="234">
        <v>0.011</v>
      </c>
      <c r="D146" s="311" t="s">
        <v>68</v>
      </c>
      <c r="E146" s="161">
        <v>0.006</v>
      </c>
      <c r="F146" s="247">
        <v>0.02</v>
      </c>
      <c r="G146" s="280">
        <v>0.039</v>
      </c>
      <c r="H146" s="310"/>
      <c r="I146" s="161">
        <v>0.006</v>
      </c>
      <c r="J146" s="162">
        <v>0.02</v>
      </c>
      <c r="K146" s="261">
        <v>0.012</v>
      </c>
      <c r="L146" s="260" t="s">
        <v>14</v>
      </c>
      <c r="M146" s="161">
        <v>0.006</v>
      </c>
      <c r="N146" s="162">
        <v>0.02</v>
      </c>
      <c r="O146" s="136">
        <v>0.017</v>
      </c>
      <c r="P146" s="262" t="s">
        <v>14</v>
      </c>
      <c r="Q146" s="161">
        <v>0.006</v>
      </c>
      <c r="R146" s="162">
        <v>0.02</v>
      </c>
      <c r="S146" s="192">
        <f t="shared" si="8"/>
        <v>3.2999999999999996E-07</v>
      </c>
      <c r="T146" s="193">
        <f t="shared" si="9"/>
        <v>1.17E-06</v>
      </c>
      <c r="U146" s="193">
        <f t="shared" si="10"/>
        <v>3.6E-07</v>
      </c>
      <c r="V146" s="194">
        <f t="shared" si="11"/>
        <v>5.100000000000001E-07</v>
      </c>
      <c r="W146" s="178" t="s">
        <v>65</v>
      </c>
      <c r="DA146" s="1"/>
    </row>
    <row r="147" spans="1:105" ht="10.5" customHeight="1">
      <c r="A147" s="358" t="s">
        <v>47</v>
      </c>
      <c r="B147" s="27" t="s">
        <v>48</v>
      </c>
      <c r="C147" s="235">
        <v>0.56</v>
      </c>
      <c r="D147" s="55" t="s">
        <v>11</v>
      </c>
      <c r="E147" s="55" t="s">
        <v>11</v>
      </c>
      <c r="F147" s="51" t="s">
        <v>11</v>
      </c>
      <c r="G147" s="282">
        <v>1.4</v>
      </c>
      <c r="H147" s="55" t="s">
        <v>11</v>
      </c>
      <c r="I147" s="55" t="s">
        <v>11</v>
      </c>
      <c r="J147" s="51" t="s">
        <v>11</v>
      </c>
      <c r="K147" s="282">
        <v>0.65</v>
      </c>
      <c r="L147" s="55" t="s">
        <v>11</v>
      </c>
      <c r="M147" s="55" t="s">
        <v>11</v>
      </c>
      <c r="N147" s="56" t="s">
        <v>11</v>
      </c>
      <c r="O147" s="195">
        <v>0.36</v>
      </c>
      <c r="P147" s="55" t="s">
        <v>11</v>
      </c>
      <c r="Q147" s="55" t="s">
        <v>11</v>
      </c>
      <c r="R147" s="51" t="s">
        <v>11</v>
      </c>
      <c r="S147" s="196" t="s">
        <v>11</v>
      </c>
      <c r="T147" s="197" t="s">
        <v>11</v>
      </c>
      <c r="U147" s="197" t="s">
        <v>11</v>
      </c>
      <c r="V147" s="198" t="s">
        <v>11</v>
      </c>
      <c r="W147" s="51" t="s">
        <v>11</v>
      </c>
      <c r="DA147" s="1"/>
    </row>
    <row r="148" spans="1:105" ht="10.5">
      <c r="A148" s="359"/>
      <c r="B148" s="28" t="s">
        <v>49</v>
      </c>
      <c r="C148" s="237">
        <v>0.29</v>
      </c>
      <c r="D148" s="57" t="s">
        <v>11</v>
      </c>
      <c r="E148" s="57" t="s">
        <v>11</v>
      </c>
      <c r="F148" s="52" t="s">
        <v>11</v>
      </c>
      <c r="G148" s="284">
        <v>0.95</v>
      </c>
      <c r="H148" s="57" t="s">
        <v>11</v>
      </c>
      <c r="I148" s="57" t="s">
        <v>11</v>
      </c>
      <c r="J148" s="52" t="s">
        <v>11</v>
      </c>
      <c r="K148" s="284">
        <v>0.27</v>
      </c>
      <c r="L148" s="57" t="s">
        <v>11</v>
      </c>
      <c r="M148" s="57" t="s">
        <v>11</v>
      </c>
      <c r="N148" s="58" t="s">
        <v>11</v>
      </c>
      <c r="O148" s="159">
        <v>0.16</v>
      </c>
      <c r="P148" s="57" t="s">
        <v>11</v>
      </c>
      <c r="Q148" s="57" t="s">
        <v>11</v>
      </c>
      <c r="R148" s="52" t="s">
        <v>11</v>
      </c>
      <c r="S148" s="196" t="s">
        <v>11</v>
      </c>
      <c r="T148" s="197" t="s">
        <v>11</v>
      </c>
      <c r="U148" s="197" t="s">
        <v>11</v>
      </c>
      <c r="V148" s="198" t="s">
        <v>11</v>
      </c>
      <c r="W148" s="52" t="s">
        <v>11</v>
      </c>
      <c r="DA148" s="1"/>
    </row>
    <row r="149" spans="1:105" ht="10.5">
      <c r="A149" s="359"/>
      <c r="B149" s="25" t="s">
        <v>50</v>
      </c>
      <c r="C149" s="237">
        <v>0.35</v>
      </c>
      <c r="D149" s="57" t="s">
        <v>11</v>
      </c>
      <c r="E149" s="57" t="s">
        <v>11</v>
      </c>
      <c r="F149" s="52" t="s">
        <v>11</v>
      </c>
      <c r="G149" s="317">
        <v>1.1</v>
      </c>
      <c r="H149" s="57" t="s">
        <v>11</v>
      </c>
      <c r="I149" s="57" t="s">
        <v>11</v>
      </c>
      <c r="J149" s="52" t="s">
        <v>11</v>
      </c>
      <c r="K149" s="285">
        <v>0.34</v>
      </c>
      <c r="L149" s="57" t="s">
        <v>11</v>
      </c>
      <c r="M149" s="57" t="s">
        <v>11</v>
      </c>
      <c r="N149" s="58" t="s">
        <v>11</v>
      </c>
      <c r="O149" s="159">
        <v>0.2</v>
      </c>
      <c r="P149" s="57" t="s">
        <v>11</v>
      </c>
      <c r="Q149" s="57" t="s">
        <v>11</v>
      </c>
      <c r="R149" s="52" t="s">
        <v>11</v>
      </c>
      <c r="S149" s="196" t="s">
        <v>11</v>
      </c>
      <c r="T149" s="197" t="s">
        <v>11</v>
      </c>
      <c r="U149" s="197" t="s">
        <v>11</v>
      </c>
      <c r="V149" s="198" t="s">
        <v>11</v>
      </c>
      <c r="W149" s="52" t="s">
        <v>11</v>
      </c>
      <c r="DA149" s="1"/>
    </row>
    <row r="150" spans="1:105" ht="10.5">
      <c r="A150" s="359"/>
      <c r="B150" s="28" t="s">
        <v>62</v>
      </c>
      <c r="C150" s="238">
        <v>0.2</v>
      </c>
      <c r="D150" s="57" t="s">
        <v>11</v>
      </c>
      <c r="E150" s="57" t="s">
        <v>11</v>
      </c>
      <c r="F150" s="52" t="s">
        <v>11</v>
      </c>
      <c r="G150" s="284">
        <v>0.38</v>
      </c>
      <c r="H150" s="57" t="s">
        <v>11</v>
      </c>
      <c r="I150" s="57" t="s">
        <v>11</v>
      </c>
      <c r="J150" s="52" t="s">
        <v>11</v>
      </c>
      <c r="K150" s="284">
        <v>0.2</v>
      </c>
      <c r="L150" s="57" t="s">
        <v>11</v>
      </c>
      <c r="M150" s="57" t="s">
        <v>11</v>
      </c>
      <c r="N150" s="58" t="s">
        <v>11</v>
      </c>
      <c r="O150" s="159">
        <v>0.12</v>
      </c>
      <c r="P150" s="57" t="s">
        <v>11</v>
      </c>
      <c r="Q150" s="57" t="s">
        <v>11</v>
      </c>
      <c r="R150" s="52" t="s">
        <v>11</v>
      </c>
      <c r="S150" s="141" t="s">
        <v>11</v>
      </c>
      <c r="T150" s="142" t="s">
        <v>11</v>
      </c>
      <c r="U150" s="142" t="s">
        <v>11</v>
      </c>
      <c r="V150" s="143" t="s">
        <v>11</v>
      </c>
      <c r="W150" s="52" t="s">
        <v>11</v>
      </c>
      <c r="DA150" s="1"/>
    </row>
    <row r="151" spans="1:23" s="30" customFormat="1" ht="10.5">
      <c r="A151" s="359"/>
      <c r="B151" s="29" t="s">
        <v>51</v>
      </c>
      <c r="C151" s="237">
        <v>0.21</v>
      </c>
      <c r="D151" s="57" t="s">
        <v>11</v>
      </c>
      <c r="E151" s="57" t="s">
        <v>11</v>
      </c>
      <c r="F151" s="52" t="s">
        <v>11</v>
      </c>
      <c r="G151" s="287">
        <v>0.28</v>
      </c>
      <c r="H151" s="57" t="s">
        <v>11</v>
      </c>
      <c r="I151" s="57" t="s">
        <v>11</v>
      </c>
      <c r="J151" s="52" t="s">
        <v>11</v>
      </c>
      <c r="K151" s="287">
        <v>0.15</v>
      </c>
      <c r="L151" s="57" t="s">
        <v>11</v>
      </c>
      <c r="M151" s="57" t="s">
        <v>11</v>
      </c>
      <c r="N151" s="58" t="s">
        <v>11</v>
      </c>
      <c r="O151" s="202">
        <v>0.11</v>
      </c>
      <c r="P151" s="57" t="s">
        <v>11</v>
      </c>
      <c r="Q151" s="57" t="s">
        <v>11</v>
      </c>
      <c r="R151" s="52" t="s">
        <v>11</v>
      </c>
      <c r="S151" s="196" t="s">
        <v>11</v>
      </c>
      <c r="T151" s="197" t="s">
        <v>11</v>
      </c>
      <c r="U151" s="197" t="s">
        <v>11</v>
      </c>
      <c r="V151" s="198" t="s">
        <v>11</v>
      </c>
      <c r="W151" s="52" t="s">
        <v>11</v>
      </c>
    </row>
    <row r="152" spans="1:23" s="30" customFormat="1" ht="11.25" thickBot="1">
      <c r="A152" s="360"/>
      <c r="B152" s="31" t="s">
        <v>63</v>
      </c>
      <c r="C152" s="239">
        <v>1.6</v>
      </c>
      <c r="D152" s="59" t="s">
        <v>11</v>
      </c>
      <c r="E152" s="59" t="s">
        <v>11</v>
      </c>
      <c r="F152" s="61" t="s">
        <v>11</v>
      </c>
      <c r="G152" s="316">
        <v>4.1</v>
      </c>
      <c r="H152" s="59" t="s">
        <v>11</v>
      </c>
      <c r="I152" s="59" t="s">
        <v>11</v>
      </c>
      <c r="J152" s="61" t="s">
        <v>11</v>
      </c>
      <c r="K152" s="316">
        <v>1.6</v>
      </c>
      <c r="L152" s="59" t="s">
        <v>11</v>
      </c>
      <c r="M152" s="59" t="s">
        <v>11</v>
      </c>
      <c r="N152" s="60" t="s">
        <v>11</v>
      </c>
      <c r="O152" s="205">
        <v>0.95</v>
      </c>
      <c r="P152" s="59" t="s">
        <v>11</v>
      </c>
      <c r="Q152" s="59" t="s">
        <v>11</v>
      </c>
      <c r="R152" s="61" t="s">
        <v>11</v>
      </c>
      <c r="S152" s="206" t="s">
        <v>11</v>
      </c>
      <c r="T152" s="207" t="s">
        <v>11</v>
      </c>
      <c r="U152" s="207" t="s">
        <v>11</v>
      </c>
      <c r="V152" s="208" t="s">
        <v>11</v>
      </c>
      <c r="W152" s="61" t="s">
        <v>11</v>
      </c>
    </row>
    <row r="153" spans="1:105" ht="10.5" customHeight="1">
      <c r="A153" s="348" t="s">
        <v>52</v>
      </c>
      <c r="B153" s="22" t="s">
        <v>53</v>
      </c>
      <c r="C153" s="235">
        <v>0.87</v>
      </c>
      <c r="D153" s="55" t="s">
        <v>11</v>
      </c>
      <c r="E153" s="55" t="s">
        <v>11</v>
      </c>
      <c r="F153" s="51" t="s">
        <v>11</v>
      </c>
      <c r="G153" s="282">
        <v>2.2</v>
      </c>
      <c r="H153" s="55" t="s">
        <v>11</v>
      </c>
      <c r="I153" s="55" t="s">
        <v>11</v>
      </c>
      <c r="J153" s="51" t="s">
        <v>11</v>
      </c>
      <c r="K153" s="282">
        <v>0.84</v>
      </c>
      <c r="L153" s="55" t="s">
        <v>11</v>
      </c>
      <c r="M153" s="55" t="s">
        <v>11</v>
      </c>
      <c r="N153" s="56" t="s">
        <v>11</v>
      </c>
      <c r="O153" s="195">
        <v>0.79</v>
      </c>
      <c r="P153" s="55" t="s">
        <v>11</v>
      </c>
      <c r="Q153" s="55" t="s">
        <v>11</v>
      </c>
      <c r="R153" s="51" t="s">
        <v>11</v>
      </c>
      <c r="S153" s="67" t="s">
        <v>11</v>
      </c>
      <c r="T153" s="68" t="s">
        <v>11</v>
      </c>
      <c r="U153" s="68" t="s">
        <v>11</v>
      </c>
      <c r="V153" s="71" t="s">
        <v>11</v>
      </c>
      <c r="W153" s="51" t="s">
        <v>11</v>
      </c>
      <c r="DA153" s="1"/>
    </row>
    <row r="154" spans="1:105" ht="10.5">
      <c r="A154" s="349"/>
      <c r="B154" s="25" t="s">
        <v>54</v>
      </c>
      <c r="C154" s="237">
        <v>0.44</v>
      </c>
      <c r="D154" s="57" t="s">
        <v>11</v>
      </c>
      <c r="E154" s="57" t="s">
        <v>11</v>
      </c>
      <c r="F154" s="52" t="s">
        <v>11</v>
      </c>
      <c r="G154" s="284">
        <v>1.2</v>
      </c>
      <c r="H154" s="57" t="s">
        <v>11</v>
      </c>
      <c r="I154" s="57" t="s">
        <v>11</v>
      </c>
      <c r="J154" s="52" t="s">
        <v>11</v>
      </c>
      <c r="K154" s="284">
        <v>0.51</v>
      </c>
      <c r="L154" s="57" t="s">
        <v>11</v>
      </c>
      <c r="M154" s="57" t="s">
        <v>11</v>
      </c>
      <c r="N154" s="58" t="s">
        <v>11</v>
      </c>
      <c r="O154" s="159">
        <v>0.62</v>
      </c>
      <c r="P154" s="57" t="s">
        <v>11</v>
      </c>
      <c r="Q154" s="57" t="s">
        <v>11</v>
      </c>
      <c r="R154" s="52" t="s">
        <v>11</v>
      </c>
      <c r="S154" s="78" t="s">
        <v>11</v>
      </c>
      <c r="T154" s="197" t="s">
        <v>11</v>
      </c>
      <c r="U154" s="197" t="s">
        <v>11</v>
      </c>
      <c r="V154" s="198" t="s">
        <v>11</v>
      </c>
      <c r="W154" s="52" t="s">
        <v>11</v>
      </c>
      <c r="DA154" s="1"/>
    </row>
    <row r="155" spans="1:23" ht="10.5">
      <c r="A155" s="349"/>
      <c r="B155" s="28" t="s">
        <v>55</v>
      </c>
      <c r="C155" s="237">
        <v>0.24</v>
      </c>
      <c r="D155" s="57" t="s">
        <v>11</v>
      </c>
      <c r="E155" s="57" t="s">
        <v>11</v>
      </c>
      <c r="F155" s="52" t="s">
        <v>11</v>
      </c>
      <c r="G155" s="284">
        <v>0.51</v>
      </c>
      <c r="H155" s="57" t="s">
        <v>11</v>
      </c>
      <c r="I155" s="57" t="s">
        <v>11</v>
      </c>
      <c r="J155" s="52" t="s">
        <v>11</v>
      </c>
      <c r="K155" s="284">
        <v>0.34</v>
      </c>
      <c r="L155" s="57" t="s">
        <v>11</v>
      </c>
      <c r="M155" s="57" t="s">
        <v>11</v>
      </c>
      <c r="N155" s="58" t="s">
        <v>11</v>
      </c>
      <c r="O155" s="159">
        <v>0.39</v>
      </c>
      <c r="P155" s="57" t="s">
        <v>11</v>
      </c>
      <c r="Q155" s="57" t="s">
        <v>11</v>
      </c>
      <c r="R155" s="52" t="s">
        <v>11</v>
      </c>
      <c r="S155" s="78" t="s">
        <v>11</v>
      </c>
      <c r="T155" s="197" t="s">
        <v>11</v>
      </c>
      <c r="U155" s="197" t="s">
        <v>11</v>
      </c>
      <c r="V155" s="198" t="s">
        <v>11</v>
      </c>
      <c r="W155" s="52" t="s">
        <v>11</v>
      </c>
    </row>
    <row r="156" spans="1:23" ht="10.5">
      <c r="A156" s="349"/>
      <c r="B156" s="28" t="s">
        <v>56</v>
      </c>
      <c r="C156" s="237">
        <v>0.14</v>
      </c>
      <c r="D156" s="57" t="s">
        <v>11</v>
      </c>
      <c r="E156" s="57" t="s">
        <v>11</v>
      </c>
      <c r="F156" s="52" t="s">
        <v>11</v>
      </c>
      <c r="G156" s="284">
        <v>0.16</v>
      </c>
      <c r="H156" s="57" t="s">
        <v>11</v>
      </c>
      <c r="I156" s="57" t="s">
        <v>11</v>
      </c>
      <c r="J156" s="52" t="s">
        <v>11</v>
      </c>
      <c r="K156" s="284">
        <v>0.19</v>
      </c>
      <c r="L156" s="57" t="s">
        <v>11</v>
      </c>
      <c r="M156" s="57" t="s">
        <v>11</v>
      </c>
      <c r="N156" s="58" t="s">
        <v>11</v>
      </c>
      <c r="O156" s="159">
        <v>0.2</v>
      </c>
      <c r="P156" s="57" t="s">
        <v>11</v>
      </c>
      <c r="Q156" s="57" t="s">
        <v>11</v>
      </c>
      <c r="R156" s="52" t="s">
        <v>11</v>
      </c>
      <c r="S156" s="78" t="s">
        <v>11</v>
      </c>
      <c r="T156" s="197" t="s">
        <v>11</v>
      </c>
      <c r="U156" s="197" t="s">
        <v>11</v>
      </c>
      <c r="V156" s="198" t="s">
        <v>11</v>
      </c>
      <c r="W156" s="52" t="s">
        <v>11</v>
      </c>
    </row>
    <row r="157" spans="1:23" s="30" customFormat="1" ht="10.5">
      <c r="A157" s="349"/>
      <c r="B157" s="32" t="s">
        <v>57</v>
      </c>
      <c r="C157" s="237">
        <v>0.16</v>
      </c>
      <c r="D157" s="62" t="s">
        <v>11</v>
      </c>
      <c r="E157" s="62" t="s">
        <v>11</v>
      </c>
      <c r="F157" s="54" t="s">
        <v>11</v>
      </c>
      <c r="G157" s="291">
        <v>0.11</v>
      </c>
      <c r="H157" s="62" t="s">
        <v>11</v>
      </c>
      <c r="I157" s="62" t="s">
        <v>11</v>
      </c>
      <c r="J157" s="54" t="s">
        <v>11</v>
      </c>
      <c r="K157" s="291">
        <v>0.085</v>
      </c>
      <c r="L157" s="62" t="s">
        <v>11</v>
      </c>
      <c r="M157" s="62" t="s">
        <v>11</v>
      </c>
      <c r="N157" s="63" t="s">
        <v>11</v>
      </c>
      <c r="O157" s="211">
        <v>0.081</v>
      </c>
      <c r="P157" s="62" t="s">
        <v>11</v>
      </c>
      <c r="Q157" s="62" t="s">
        <v>11</v>
      </c>
      <c r="R157" s="54" t="s">
        <v>11</v>
      </c>
      <c r="S157" s="212" t="s">
        <v>11</v>
      </c>
      <c r="T157" s="213" t="s">
        <v>11</v>
      </c>
      <c r="U157" s="213" t="s">
        <v>11</v>
      </c>
      <c r="V157" s="214" t="s">
        <v>11</v>
      </c>
      <c r="W157" s="54" t="s">
        <v>11</v>
      </c>
    </row>
    <row r="158" spans="1:23" s="30" customFormat="1" ht="11.25" thickBot="1">
      <c r="A158" s="350"/>
      <c r="B158" s="33" t="s">
        <v>64</v>
      </c>
      <c r="C158" s="239">
        <v>1.9</v>
      </c>
      <c r="D158" s="64" t="s">
        <v>11</v>
      </c>
      <c r="E158" s="64" t="s">
        <v>11</v>
      </c>
      <c r="F158" s="66" t="s">
        <v>11</v>
      </c>
      <c r="G158" s="293">
        <v>4.2</v>
      </c>
      <c r="H158" s="64" t="s">
        <v>11</v>
      </c>
      <c r="I158" s="64" t="s">
        <v>11</v>
      </c>
      <c r="J158" s="66" t="s">
        <v>11</v>
      </c>
      <c r="K158" s="293">
        <v>2</v>
      </c>
      <c r="L158" s="64" t="s">
        <v>11</v>
      </c>
      <c r="M158" s="64" t="s">
        <v>11</v>
      </c>
      <c r="N158" s="65" t="s">
        <v>11</v>
      </c>
      <c r="O158" s="217">
        <v>2.1</v>
      </c>
      <c r="P158" s="64" t="s">
        <v>11</v>
      </c>
      <c r="Q158" s="64" t="s">
        <v>11</v>
      </c>
      <c r="R158" s="66" t="s">
        <v>11</v>
      </c>
      <c r="S158" s="218" t="s">
        <v>11</v>
      </c>
      <c r="T158" s="219" t="s">
        <v>11</v>
      </c>
      <c r="U158" s="219" t="s">
        <v>11</v>
      </c>
      <c r="V158" s="220" t="s">
        <v>11</v>
      </c>
      <c r="W158" s="66" t="s">
        <v>11</v>
      </c>
    </row>
    <row r="159" spans="1:242" ht="10.5">
      <c r="A159" s="340" t="s">
        <v>67</v>
      </c>
      <c r="B159" s="341"/>
      <c r="C159" s="241" t="s">
        <v>11</v>
      </c>
      <c r="D159" s="68" t="s">
        <v>11</v>
      </c>
      <c r="E159" s="68" t="s">
        <v>11</v>
      </c>
      <c r="F159" s="71" t="s">
        <v>11</v>
      </c>
      <c r="G159" s="67" t="s">
        <v>11</v>
      </c>
      <c r="H159" s="68" t="s">
        <v>11</v>
      </c>
      <c r="I159" s="68" t="s">
        <v>11</v>
      </c>
      <c r="J159" s="71" t="s">
        <v>11</v>
      </c>
      <c r="K159" s="67" t="s">
        <v>11</v>
      </c>
      <c r="L159" s="68" t="s">
        <v>11</v>
      </c>
      <c r="M159" s="68" t="s">
        <v>11</v>
      </c>
      <c r="N159" s="69" t="s">
        <v>11</v>
      </c>
      <c r="O159" s="70" t="s">
        <v>65</v>
      </c>
      <c r="P159" s="68" t="s">
        <v>11</v>
      </c>
      <c r="Q159" s="68" t="s">
        <v>11</v>
      </c>
      <c r="R159" s="71" t="s">
        <v>11</v>
      </c>
      <c r="S159" s="48">
        <f>SUM(S117:S146)</f>
        <v>0.04472755</v>
      </c>
      <c r="T159" s="49">
        <f>SUM(T117:T146)</f>
        <v>0.13671778</v>
      </c>
      <c r="U159" s="49">
        <f>SUM(U117:U146)</f>
        <v>0.04653450999999999</v>
      </c>
      <c r="V159" s="50">
        <f>SUM(V117:V146)</f>
        <v>0.045048740000000004</v>
      </c>
      <c r="W159" s="72" t="s">
        <v>65</v>
      </c>
      <c r="X159" s="34"/>
      <c r="Y159" s="34"/>
      <c r="Z159" s="34"/>
      <c r="AA159" s="34"/>
      <c r="AB159" s="34"/>
      <c r="AC159" s="34"/>
      <c r="AD159" s="34"/>
      <c r="AE159" s="34"/>
      <c r="AF159" s="34"/>
      <c r="AG159" s="34"/>
      <c r="AH159" s="34"/>
      <c r="AI159" s="34"/>
      <c r="AJ159" s="34"/>
      <c r="AK159" s="34"/>
      <c r="AL159" s="34"/>
      <c r="AM159" s="34"/>
      <c r="AN159" s="34"/>
      <c r="AO159" s="34"/>
      <c r="AP159" s="34"/>
      <c r="AQ159" s="34"/>
      <c r="AR159" s="34"/>
      <c r="AS159" s="34"/>
      <c r="AT159" s="34"/>
      <c r="AU159" s="34"/>
      <c r="AV159" s="34"/>
      <c r="AW159" s="34"/>
      <c r="AX159" s="34"/>
      <c r="AY159" s="34"/>
      <c r="AZ159" s="34"/>
      <c r="BA159" s="34"/>
      <c r="BB159" s="34"/>
      <c r="BC159" s="34"/>
      <c r="BD159" s="34"/>
      <c r="BE159" s="34"/>
      <c r="BF159" s="34"/>
      <c r="BG159" s="34"/>
      <c r="BH159" s="34"/>
      <c r="BI159" s="34"/>
      <c r="BJ159" s="34"/>
      <c r="BK159" s="34"/>
      <c r="BL159" s="34"/>
      <c r="BM159" s="34"/>
      <c r="BN159" s="34"/>
      <c r="BO159" s="34"/>
      <c r="BP159" s="34"/>
      <c r="BQ159" s="34"/>
      <c r="BR159" s="34"/>
      <c r="BS159" s="34"/>
      <c r="BT159" s="34"/>
      <c r="BU159" s="34"/>
      <c r="BV159" s="34"/>
      <c r="BW159" s="34"/>
      <c r="BX159" s="34"/>
      <c r="BY159" s="34"/>
      <c r="BZ159" s="34"/>
      <c r="CA159" s="34"/>
      <c r="CB159" s="34"/>
      <c r="CC159" s="34"/>
      <c r="CD159" s="34"/>
      <c r="CE159" s="34"/>
      <c r="CF159" s="34"/>
      <c r="CG159" s="34"/>
      <c r="CH159" s="34"/>
      <c r="CI159" s="34"/>
      <c r="CJ159" s="34"/>
      <c r="CK159" s="34"/>
      <c r="CL159" s="34"/>
      <c r="CM159" s="34"/>
      <c r="CN159" s="34"/>
      <c r="CO159" s="34"/>
      <c r="CP159" s="34"/>
      <c r="CQ159" s="34"/>
      <c r="CR159" s="34"/>
      <c r="CS159" s="34"/>
      <c r="CT159" s="34"/>
      <c r="CU159" s="34"/>
      <c r="CV159" s="34"/>
      <c r="CW159" s="34"/>
      <c r="CX159" s="34"/>
      <c r="CY159" s="34"/>
      <c r="CZ159" s="34"/>
      <c r="DA159" s="35"/>
      <c r="DB159" s="36"/>
      <c r="DC159" s="36"/>
      <c r="DD159" s="36"/>
      <c r="DE159" s="36"/>
      <c r="DF159" s="36"/>
      <c r="DG159" s="36"/>
      <c r="DH159" s="36"/>
      <c r="DI159" s="36"/>
      <c r="DJ159" s="36"/>
      <c r="DK159" s="36"/>
      <c r="DL159" s="36"/>
      <c r="DM159" s="36"/>
      <c r="DN159" s="36"/>
      <c r="DO159" s="36"/>
      <c r="DP159" s="36"/>
      <c r="DQ159" s="36"/>
      <c r="DR159" s="36"/>
      <c r="DS159" s="36"/>
      <c r="DT159" s="36"/>
      <c r="DU159" s="36"/>
      <c r="DV159" s="36"/>
      <c r="DW159" s="36"/>
      <c r="DX159" s="36"/>
      <c r="DY159" s="36"/>
      <c r="DZ159" s="36"/>
      <c r="EA159" s="36"/>
      <c r="EB159" s="36"/>
      <c r="EC159" s="36"/>
      <c r="ED159" s="36"/>
      <c r="EE159" s="36"/>
      <c r="EF159" s="36"/>
      <c r="EG159" s="36"/>
      <c r="EH159" s="36"/>
      <c r="EI159" s="36"/>
      <c r="EJ159" s="36"/>
      <c r="EK159" s="36"/>
      <c r="EL159" s="36"/>
      <c r="EM159" s="36"/>
      <c r="EN159" s="36"/>
      <c r="EO159" s="36"/>
      <c r="EP159" s="36"/>
      <c r="EQ159" s="36"/>
      <c r="ER159" s="36"/>
      <c r="ES159" s="36"/>
      <c r="ET159" s="36"/>
      <c r="EU159" s="36"/>
      <c r="EV159" s="36"/>
      <c r="EW159" s="36"/>
      <c r="EX159" s="36"/>
      <c r="EY159" s="36"/>
      <c r="EZ159" s="36"/>
      <c r="FA159" s="36"/>
      <c r="FB159" s="36"/>
      <c r="FC159" s="36"/>
      <c r="FD159" s="36"/>
      <c r="FE159" s="36"/>
      <c r="FF159" s="36"/>
      <c r="FG159" s="36"/>
      <c r="FH159" s="36"/>
      <c r="FI159" s="36"/>
      <c r="FJ159" s="36"/>
      <c r="FK159" s="36"/>
      <c r="FL159" s="36"/>
      <c r="FM159" s="36"/>
      <c r="FN159" s="36"/>
      <c r="FO159" s="36"/>
      <c r="FP159" s="36"/>
      <c r="FQ159" s="36"/>
      <c r="FR159" s="36"/>
      <c r="FS159" s="36"/>
      <c r="FT159" s="36"/>
      <c r="FU159" s="36"/>
      <c r="FV159" s="36"/>
      <c r="FW159" s="36"/>
      <c r="FX159" s="36"/>
      <c r="FY159" s="36"/>
      <c r="FZ159" s="36"/>
      <c r="GA159" s="36"/>
      <c r="GB159" s="36"/>
      <c r="GC159" s="36"/>
      <c r="GD159" s="36"/>
      <c r="GE159" s="36"/>
      <c r="GF159" s="36"/>
      <c r="GG159" s="36"/>
      <c r="GH159" s="36"/>
      <c r="GI159" s="36"/>
      <c r="GJ159" s="36"/>
      <c r="GK159" s="36"/>
      <c r="GL159" s="36"/>
      <c r="GM159" s="36"/>
      <c r="GN159" s="36"/>
      <c r="GO159" s="36"/>
      <c r="GP159" s="36"/>
      <c r="GQ159" s="36"/>
      <c r="GR159" s="36"/>
      <c r="GS159" s="36"/>
      <c r="GT159" s="36"/>
      <c r="GU159" s="36"/>
      <c r="GV159" s="36"/>
      <c r="GW159" s="36"/>
      <c r="GX159" s="36"/>
      <c r="GY159" s="36"/>
      <c r="GZ159" s="36"/>
      <c r="HA159" s="36"/>
      <c r="HB159" s="36"/>
      <c r="HC159" s="36"/>
      <c r="HD159" s="36"/>
      <c r="HE159" s="36"/>
      <c r="HF159" s="36"/>
      <c r="HG159" s="36"/>
      <c r="HH159" s="36"/>
      <c r="HI159" s="36"/>
      <c r="HJ159" s="36"/>
      <c r="HK159" s="36"/>
      <c r="HL159" s="36"/>
      <c r="HM159" s="36"/>
      <c r="HN159" s="36"/>
      <c r="HO159" s="36"/>
      <c r="HP159" s="36"/>
      <c r="HQ159" s="36"/>
      <c r="HR159" s="36"/>
      <c r="HS159" s="36"/>
      <c r="HT159" s="36"/>
      <c r="HU159" s="36"/>
      <c r="HV159" s="36"/>
      <c r="HW159" s="36"/>
      <c r="HX159" s="36"/>
      <c r="HY159" s="36"/>
      <c r="HZ159" s="36"/>
      <c r="IA159" s="36"/>
      <c r="IB159" s="36"/>
      <c r="IC159" s="36"/>
      <c r="ID159" s="36"/>
      <c r="IE159" s="36"/>
      <c r="IF159" s="36"/>
      <c r="IG159" s="36"/>
      <c r="IH159" s="36"/>
    </row>
    <row r="160" spans="1:242" ht="11.25" thickBot="1">
      <c r="A160" s="351" t="s">
        <v>58</v>
      </c>
      <c r="B160" s="352"/>
      <c r="C160" s="242" t="s">
        <v>11</v>
      </c>
      <c r="D160" s="74" t="s">
        <v>11</v>
      </c>
      <c r="E160" s="74" t="s">
        <v>11</v>
      </c>
      <c r="F160" s="77" t="s">
        <v>11</v>
      </c>
      <c r="G160" s="73" t="s">
        <v>11</v>
      </c>
      <c r="H160" s="74" t="s">
        <v>11</v>
      </c>
      <c r="I160" s="74" t="s">
        <v>11</v>
      </c>
      <c r="J160" s="77" t="s">
        <v>11</v>
      </c>
      <c r="K160" s="73" t="s">
        <v>11</v>
      </c>
      <c r="L160" s="74" t="s">
        <v>11</v>
      </c>
      <c r="M160" s="74" t="s">
        <v>11</v>
      </c>
      <c r="N160" s="75" t="s">
        <v>11</v>
      </c>
      <c r="O160" s="76" t="s">
        <v>11</v>
      </c>
      <c r="P160" s="74" t="s">
        <v>11</v>
      </c>
      <c r="Q160" s="74" t="s">
        <v>11</v>
      </c>
      <c r="R160" s="77" t="s">
        <v>11</v>
      </c>
      <c r="S160" s="221">
        <v>0.045</v>
      </c>
      <c r="T160" s="193">
        <v>0.14</v>
      </c>
      <c r="U160" s="222">
        <v>0.047</v>
      </c>
      <c r="V160" s="194">
        <v>0.045</v>
      </c>
      <c r="W160" s="223">
        <v>0.069</v>
      </c>
      <c r="X160" s="34"/>
      <c r="Y160" s="34"/>
      <c r="Z160" s="34"/>
      <c r="AA160" s="34"/>
      <c r="AB160" s="34"/>
      <c r="AC160" s="34"/>
      <c r="AD160" s="34"/>
      <c r="AE160" s="34"/>
      <c r="AF160" s="34"/>
      <c r="AG160" s="34"/>
      <c r="AH160" s="34"/>
      <c r="AI160" s="34"/>
      <c r="AJ160" s="34"/>
      <c r="AK160" s="34"/>
      <c r="AL160" s="34"/>
      <c r="AM160" s="34"/>
      <c r="AN160" s="34"/>
      <c r="AO160" s="34"/>
      <c r="AP160" s="34"/>
      <c r="AQ160" s="34"/>
      <c r="AR160" s="34"/>
      <c r="AS160" s="34"/>
      <c r="AT160" s="34"/>
      <c r="AU160" s="34"/>
      <c r="AV160" s="34"/>
      <c r="AW160" s="34"/>
      <c r="AX160" s="34"/>
      <c r="AY160" s="34"/>
      <c r="AZ160" s="34"/>
      <c r="BA160" s="34"/>
      <c r="BB160" s="34"/>
      <c r="BC160" s="34"/>
      <c r="BD160" s="34"/>
      <c r="BE160" s="34"/>
      <c r="BF160" s="34"/>
      <c r="BG160" s="34"/>
      <c r="BH160" s="34"/>
      <c r="BI160" s="34"/>
      <c r="BJ160" s="34"/>
      <c r="BK160" s="34"/>
      <c r="BL160" s="34"/>
      <c r="BM160" s="34"/>
      <c r="BN160" s="34"/>
      <c r="BO160" s="34"/>
      <c r="BP160" s="34"/>
      <c r="BQ160" s="34"/>
      <c r="BR160" s="34"/>
      <c r="BS160" s="34"/>
      <c r="BT160" s="34"/>
      <c r="BU160" s="34"/>
      <c r="BV160" s="34"/>
      <c r="BW160" s="34"/>
      <c r="BX160" s="34"/>
      <c r="BY160" s="34"/>
      <c r="BZ160" s="34"/>
      <c r="CA160" s="34"/>
      <c r="CB160" s="34"/>
      <c r="CC160" s="34"/>
      <c r="CD160" s="34"/>
      <c r="CE160" s="34"/>
      <c r="CF160" s="34"/>
      <c r="CG160" s="34"/>
      <c r="CH160" s="34"/>
      <c r="CI160" s="34"/>
      <c r="CJ160" s="34"/>
      <c r="CK160" s="34"/>
      <c r="CL160" s="34"/>
      <c r="CM160" s="34"/>
      <c r="CN160" s="34"/>
      <c r="CO160" s="34"/>
      <c r="CP160" s="34"/>
      <c r="CQ160" s="34"/>
      <c r="CR160" s="34"/>
      <c r="CS160" s="34"/>
      <c r="CT160" s="34"/>
      <c r="CU160" s="34"/>
      <c r="CV160" s="34"/>
      <c r="CW160" s="34"/>
      <c r="CX160" s="34"/>
      <c r="CY160" s="34"/>
      <c r="CZ160" s="34"/>
      <c r="DA160" s="35"/>
      <c r="DB160" s="36"/>
      <c r="DC160" s="36"/>
      <c r="DD160" s="36"/>
      <c r="DE160" s="36"/>
      <c r="DF160" s="36"/>
      <c r="DG160" s="36"/>
      <c r="DH160" s="36"/>
      <c r="DI160" s="36"/>
      <c r="DJ160" s="36"/>
      <c r="DK160" s="36"/>
      <c r="DL160" s="36"/>
      <c r="DM160" s="36"/>
      <c r="DN160" s="36"/>
      <c r="DO160" s="36"/>
      <c r="DP160" s="36"/>
      <c r="DQ160" s="36"/>
      <c r="DR160" s="36"/>
      <c r="DS160" s="36"/>
      <c r="DT160" s="36"/>
      <c r="DU160" s="36"/>
      <c r="DV160" s="36"/>
      <c r="DW160" s="36"/>
      <c r="DX160" s="36"/>
      <c r="DY160" s="36"/>
      <c r="DZ160" s="36"/>
      <c r="EA160" s="36"/>
      <c r="EB160" s="36"/>
      <c r="EC160" s="36"/>
      <c r="ED160" s="36"/>
      <c r="EE160" s="36"/>
      <c r="EF160" s="36"/>
      <c r="EG160" s="36"/>
      <c r="EH160" s="36"/>
      <c r="EI160" s="36"/>
      <c r="EJ160" s="36"/>
      <c r="EK160" s="36"/>
      <c r="EL160" s="36"/>
      <c r="EM160" s="36"/>
      <c r="EN160" s="36"/>
      <c r="EO160" s="36"/>
      <c r="EP160" s="36"/>
      <c r="EQ160" s="36"/>
      <c r="ER160" s="36"/>
      <c r="ES160" s="36"/>
      <c r="ET160" s="36"/>
      <c r="EU160" s="36"/>
      <c r="EV160" s="36"/>
      <c r="EW160" s="36"/>
      <c r="EX160" s="36"/>
      <c r="EY160" s="36"/>
      <c r="EZ160" s="36"/>
      <c r="FA160" s="36"/>
      <c r="FB160" s="36"/>
      <c r="FC160" s="36"/>
      <c r="FD160" s="36"/>
      <c r="FE160" s="36"/>
      <c r="FF160" s="36"/>
      <c r="FG160" s="36"/>
      <c r="FH160" s="36"/>
      <c r="FI160" s="36"/>
      <c r="FJ160" s="36"/>
      <c r="FK160" s="36"/>
      <c r="FL160" s="36"/>
      <c r="FM160" s="36"/>
      <c r="FN160" s="36"/>
      <c r="FO160" s="36"/>
      <c r="FP160" s="36"/>
      <c r="FQ160" s="36"/>
      <c r="FR160" s="36"/>
      <c r="FS160" s="36"/>
      <c r="FT160" s="36"/>
      <c r="FU160" s="36"/>
      <c r="FV160" s="36"/>
      <c r="FW160" s="36"/>
      <c r="FX160" s="36"/>
      <c r="FY160" s="36"/>
      <c r="FZ160" s="36"/>
      <c r="GA160" s="36"/>
      <c r="GB160" s="36"/>
      <c r="GC160" s="36"/>
      <c r="GD160" s="36"/>
      <c r="GE160" s="36"/>
      <c r="GF160" s="36"/>
      <c r="GG160" s="36"/>
      <c r="GH160" s="36"/>
      <c r="GI160" s="36"/>
      <c r="GJ160" s="36"/>
      <c r="GK160" s="36"/>
      <c r="GL160" s="36"/>
      <c r="GM160" s="36"/>
      <c r="GN160" s="36"/>
      <c r="GO160" s="36"/>
      <c r="GP160" s="36"/>
      <c r="GQ160" s="36"/>
      <c r="GR160" s="36"/>
      <c r="GS160" s="36"/>
      <c r="GT160" s="36"/>
      <c r="GU160" s="36"/>
      <c r="GV160" s="36"/>
      <c r="GW160" s="36"/>
      <c r="GX160" s="36"/>
      <c r="GY160" s="36"/>
      <c r="GZ160" s="36"/>
      <c r="HA160" s="36"/>
      <c r="HB160" s="36"/>
      <c r="HC160" s="36"/>
      <c r="HD160" s="36"/>
      <c r="HE160" s="36"/>
      <c r="HF160" s="36"/>
      <c r="HG160" s="36"/>
      <c r="HH160" s="36"/>
      <c r="HI160" s="36"/>
      <c r="HJ160" s="36"/>
      <c r="HK160" s="36"/>
      <c r="HL160" s="36"/>
      <c r="HM160" s="36"/>
      <c r="HN160" s="36"/>
      <c r="HO160" s="36"/>
      <c r="HP160" s="36"/>
      <c r="HQ160" s="36"/>
      <c r="HR160" s="36"/>
      <c r="HS160" s="36"/>
      <c r="HT160" s="36"/>
      <c r="HU160" s="36"/>
      <c r="HV160" s="36"/>
      <c r="HW160" s="36"/>
      <c r="HX160" s="36"/>
      <c r="HY160" s="36"/>
      <c r="HZ160" s="36"/>
      <c r="IA160" s="36"/>
      <c r="IB160" s="36"/>
      <c r="IC160" s="36"/>
      <c r="ID160" s="36"/>
      <c r="IE160" s="36"/>
      <c r="IF160" s="36"/>
      <c r="IG160" s="36"/>
      <c r="IH160" s="36"/>
    </row>
    <row r="161" spans="3:23" ht="10.5">
      <c r="C161" s="36"/>
      <c r="D161" s="36"/>
      <c r="E161" s="36"/>
      <c r="F161" s="36"/>
      <c r="G161" s="36"/>
      <c r="H161" s="36"/>
      <c r="I161" s="36"/>
      <c r="J161" s="36"/>
      <c r="K161" s="36"/>
      <c r="L161" s="36"/>
      <c r="M161" s="36"/>
      <c r="N161" s="36"/>
      <c r="O161" s="36"/>
      <c r="P161" s="36"/>
      <c r="Q161" s="36"/>
      <c r="R161" s="36"/>
      <c r="S161" s="115"/>
      <c r="T161" s="115"/>
      <c r="U161" s="115"/>
      <c r="V161" s="115"/>
      <c r="W161" s="36"/>
    </row>
    <row r="163" ht="11.25" thickBot="1"/>
    <row r="164" spans="1:105" ht="10.5">
      <c r="A164" s="336" t="s">
        <v>0</v>
      </c>
      <c r="B164" s="337"/>
      <c r="C164" s="105" t="s">
        <v>70</v>
      </c>
      <c r="D164" s="106"/>
      <c r="E164" s="106"/>
      <c r="F164" s="106"/>
      <c r="G164" s="106"/>
      <c r="H164" s="106"/>
      <c r="I164" s="106"/>
      <c r="J164" s="106"/>
      <c r="K164" s="106"/>
      <c r="L164" s="106"/>
      <c r="M164" s="106"/>
      <c r="N164" s="106"/>
      <c r="O164" s="106"/>
      <c r="P164" s="106"/>
      <c r="Q164" s="106"/>
      <c r="R164" s="106"/>
      <c r="S164" s="107"/>
      <c r="T164" s="107"/>
      <c r="U164" s="107"/>
      <c r="V164" s="107"/>
      <c r="W164" s="108"/>
      <c r="DA164" s="1"/>
    </row>
    <row r="165" spans="1:105" ht="11.25" thickBot="1">
      <c r="A165" s="338" t="s">
        <v>1</v>
      </c>
      <c r="B165" s="339"/>
      <c r="C165" s="109" t="s">
        <v>72</v>
      </c>
      <c r="D165" s="110"/>
      <c r="E165" s="110"/>
      <c r="F165" s="110"/>
      <c r="G165" s="110"/>
      <c r="H165" s="110"/>
      <c r="I165" s="110"/>
      <c r="J165" s="110"/>
      <c r="K165" s="110"/>
      <c r="L165" s="110"/>
      <c r="M165" s="110"/>
      <c r="N165" s="110"/>
      <c r="O165" s="110"/>
      <c r="P165" s="110"/>
      <c r="Q165" s="111"/>
      <c r="R165" s="111"/>
      <c r="S165" s="112"/>
      <c r="T165" s="112"/>
      <c r="U165" s="112"/>
      <c r="V165" s="112"/>
      <c r="W165" s="113"/>
      <c r="DA165" s="1"/>
    </row>
    <row r="166" spans="1:105" ht="21" customHeight="1">
      <c r="A166" s="340" t="s">
        <v>2</v>
      </c>
      <c r="B166" s="341"/>
      <c r="C166" s="342" t="s">
        <v>79</v>
      </c>
      <c r="D166" s="343"/>
      <c r="E166" s="343"/>
      <c r="F166" s="343"/>
      <c r="G166" s="344" t="s">
        <v>80</v>
      </c>
      <c r="H166" s="345"/>
      <c r="I166" s="345"/>
      <c r="J166" s="346"/>
      <c r="K166" s="347" t="s">
        <v>81</v>
      </c>
      <c r="L166" s="343"/>
      <c r="M166" s="343"/>
      <c r="N166" s="343"/>
      <c r="O166" s="353" t="s">
        <v>82</v>
      </c>
      <c r="P166" s="343"/>
      <c r="Q166" s="343"/>
      <c r="R166" s="354"/>
      <c r="S166" s="5" t="s">
        <v>3</v>
      </c>
      <c r="T166" s="6" t="s">
        <v>4</v>
      </c>
      <c r="U166" s="6" t="s">
        <v>5</v>
      </c>
      <c r="V166" s="7" t="s">
        <v>6</v>
      </c>
      <c r="W166" s="42" t="s">
        <v>66</v>
      </c>
      <c r="DA166" s="1"/>
    </row>
    <row r="167" spans="1:105" ht="24.75" customHeight="1" thickBot="1">
      <c r="A167" s="338" t="s">
        <v>7</v>
      </c>
      <c r="B167" s="339"/>
      <c r="C167" s="8" t="s">
        <v>59</v>
      </c>
      <c r="D167" s="9"/>
      <c r="E167" s="10" t="s">
        <v>8</v>
      </c>
      <c r="F167" s="13" t="s">
        <v>9</v>
      </c>
      <c r="G167" s="14" t="s">
        <v>59</v>
      </c>
      <c r="H167" s="9"/>
      <c r="I167" s="10" t="s">
        <v>8</v>
      </c>
      <c r="J167" s="13" t="s">
        <v>9</v>
      </c>
      <c r="K167" s="14" t="s">
        <v>59</v>
      </c>
      <c r="L167" s="9"/>
      <c r="M167" s="10" t="s">
        <v>8</v>
      </c>
      <c r="N167" s="11" t="s">
        <v>9</v>
      </c>
      <c r="O167" s="12" t="s">
        <v>59</v>
      </c>
      <c r="P167" s="9"/>
      <c r="Q167" s="10" t="s">
        <v>8</v>
      </c>
      <c r="R167" s="13" t="s">
        <v>9</v>
      </c>
      <c r="S167" s="15" t="s">
        <v>60</v>
      </c>
      <c r="T167" s="16" t="s">
        <v>60</v>
      </c>
      <c r="U167" s="16" t="s">
        <v>60</v>
      </c>
      <c r="V167" s="17" t="s">
        <v>60</v>
      </c>
      <c r="W167" s="43" t="s">
        <v>60</v>
      </c>
      <c r="DA167" s="1"/>
    </row>
    <row r="168" spans="1:105" ht="10.5" customHeight="1">
      <c r="A168" s="355" t="s">
        <v>61</v>
      </c>
      <c r="B168" s="18" t="s">
        <v>10</v>
      </c>
      <c r="C168" s="224">
        <v>0.38</v>
      </c>
      <c r="D168" s="120"/>
      <c r="E168" s="121">
        <v>0.004</v>
      </c>
      <c r="F168" s="244">
        <v>0.012</v>
      </c>
      <c r="G168" s="318">
        <v>0.44</v>
      </c>
      <c r="H168" s="256"/>
      <c r="I168" s="121">
        <v>0.004</v>
      </c>
      <c r="J168" s="122">
        <v>0.012</v>
      </c>
      <c r="K168" s="257">
        <v>0.12</v>
      </c>
      <c r="L168" s="256" t="s">
        <v>78</v>
      </c>
      <c r="M168" s="121">
        <v>0.004</v>
      </c>
      <c r="N168" s="122">
        <v>0.012</v>
      </c>
      <c r="O168" s="129">
        <v>0.1</v>
      </c>
      <c r="P168" s="258" t="s">
        <v>78</v>
      </c>
      <c r="Q168" s="121">
        <v>0.004</v>
      </c>
      <c r="R168" s="122">
        <v>0.012</v>
      </c>
      <c r="S168" s="70" t="s">
        <v>11</v>
      </c>
      <c r="T168" s="68" t="s">
        <v>11</v>
      </c>
      <c r="U168" s="68" t="s">
        <v>11</v>
      </c>
      <c r="V168" s="71" t="s">
        <v>11</v>
      </c>
      <c r="W168" s="51" t="s">
        <v>11</v>
      </c>
      <c r="DA168" s="1"/>
    </row>
    <row r="169" spans="1:105" ht="10.5">
      <c r="A169" s="356"/>
      <c r="B169" s="19" t="s">
        <v>12</v>
      </c>
      <c r="C169" s="232">
        <v>0.17</v>
      </c>
      <c r="D169" s="132"/>
      <c r="E169" s="121">
        <v>0.004</v>
      </c>
      <c r="F169" s="245">
        <v>0.012</v>
      </c>
      <c r="G169" s="319">
        <v>0.22</v>
      </c>
      <c r="H169" s="260"/>
      <c r="I169" s="121">
        <v>0.004</v>
      </c>
      <c r="J169" s="133">
        <v>0.012</v>
      </c>
      <c r="K169" s="261">
        <v>0.054</v>
      </c>
      <c r="L169" s="260" t="s">
        <v>78</v>
      </c>
      <c r="M169" s="121">
        <v>0.004</v>
      </c>
      <c r="N169" s="133">
        <v>0.012</v>
      </c>
      <c r="O169" s="136">
        <v>0.046</v>
      </c>
      <c r="P169" s="262" t="s">
        <v>78</v>
      </c>
      <c r="Q169" s="121">
        <v>0.004</v>
      </c>
      <c r="R169" s="133">
        <v>0.012</v>
      </c>
      <c r="S169" s="141" t="s">
        <v>11</v>
      </c>
      <c r="T169" s="142" t="s">
        <v>11</v>
      </c>
      <c r="U169" s="142" t="s">
        <v>11</v>
      </c>
      <c r="V169" s="143" t="s">
        <v>11</v>
      </c>
      <c r="W169" s="52" t="s">
        <v>11</v>
      </c>
      <c r="DA169" s="1"/>
    </row>
    <row r="170" spans="1:105" ht="10.5">
      <c r="A170" s="356"/>
      <c r="B170" s="20" t="s">
        <v>13</v>
      </c>
      <c r="C170" s="229">
        <v>0.002</v>
      </c>
      <c r="D170" s="144" t="s">
        <v>75</v>
      </c>
      <c r="E170" s="121">
        <v>0.004</v>
      </c>
      <c r="F170" s="245">
        <v>0.012</v>
      </c>
      <c r="G170" s="326">
        <v>0.002</v>
      </c>
      <c r="H170" s="145" t="s">
        <v>75</v>
      </c>
      <c r="I170" s="121">
        <v>0.004</v>
      </c>
      <c r="J170" s="133">
        <v>0.012</v>
      </c>
      <c r="K170" s="136">
        <v>0.002</v>
      </c>
      <c r="L170" s="263" t="s">
        <v>75</v>
      </c>
      <c r="M170" s="121">
        <v>0.004</v>
      </c>
      <c r="N170" s="133">
        <v>0.012</v>
      </c>
      <c r="O170" s="136">
        <v>0.002</v>
      </c>
      <c r="P170" s="264" t="s">
        <v>15</v>
      </c>
      <c r="Q170" s="121">
        <v>0.004</v>
      </c>
      <c r="R170" s="133">
        <v>0.012</v>
      </c>
      <c r="S170" s="150">
        <f>C170</f>
        <v>0.002</v>
      </c>
      <c r="T170" s="151">
        <f>G170</f>
        <v>0.002</v>
      </c>
      <c r="U170" s="151">
        <f>K170</f>
        <v>0.002</v>
      </c>
      <c r="V170" s="152">
        <f>O170</f>
        <v>0.002</v>
      </c>
      <c r="W170" s="52" t="s">
        <v>11</v>
      </c>
      <c r="DA170" s="1"/>
    </row>
    <row r="171" spans="1:105" ht="10.5">
      <c r="A171" s="356"/>
      <c r="B171" s="20" t="s">
        <v>16</v>
      </c>
      <c r="C171" s="225">
        <v>0.005</v>
      </c>
      <c r="D171" s="144" t="s">
        <v>68</v>
      </c>
      <c r="E171" s="121">
        <v>0.004</v>
      </c>
      <c r="F171" s="245">
        <v>0.012</v>
      </c>
      <c r="G171" s="319">
        <v>0.004</v>
      </c>
      <c r="H171" s="145" t="s">
        <v>68</v>
      </c>
      <c r="I171" s="121">
        <v>0.004</v>
      </c>
      <c r="J171" s="133">
        <v>0.012</v>
      </c>
      <c r="K171" s="136">
        <v>0.002</v>
      </c>
      <c r="L171" s="263" t="s">
        <v>75</v>
      </c>
      <c r="M171" s="121">
        <v>0.004</v>
      </c>
      <c r="N171" s="133">
        <v>0.012</v>
      </c>
      <c r="O171" s="136">
        <v>0.004</v>
      </c>
      <c r="P171" s="264" t="s">
        <v>14</v>
      </c>
      <c r="Q171" s="121">
        <v>0.004</v>
      </c>
      <c r="R171" s="133">
        <v>0.012</v>
      </c>
      <c r="S171" s="150">
        <f>C171</f>
        <v>0.005</v>
      </c>
      <c r="T171" s="151">
        <f>G171</f>
        <v>0.004</v>
      </c>
      <c r="U171" s="151">
        <f>K171</f>
        <v>0.002</v>
      </c>
      <c r="V171" s="152">
        <f>O171</f>
        <v>0.004</v>
      </c>
      <c r="W171" s="52" t="s">
        <v>11</v>
      </c>
      <c r="DA171" s="1"/>
    </row>
    <row r="172" spans="1:105" ht="10.5">
      <c r="A172" s="356"/>
      <c r="B172" s="19" t="s">
        <v>17</v>
      </c>
      <c r="C172" s="229">
        <v>0.004</v>
      </c>
      <c r="D172" s="144" t="s">
        <v>75</v>
      </c>
      <c r="E172" s="121">
        <v>0.008</v>
      </c>
      <c r="F172" s="245">
        <v>0.026</v>
      </c>
      <c r="G172" s="326">
        <v>0.004</v>
      </c>
      <c r="H172" s="145" t="s">
        <v>75</v>
      </c>
      <c r="I172" s="121">
        <v>0.008</v>
      </c>
      <c r="J172" s="133">
        <v>0.026</v>
      </c>
      <c r="K172" s="136">
        <v>0.004</v>
      </c>
      <c r="L172" s="263" t="s">
        <v>75</v>
      </c>
      <c r="M172" s="121">
        <v>0.008</v>
      </c>
      <c r="N172" s="133">
        <v>0.026</v>
      </c>
      <c r="O172" s="136">
        <v>0.004</v>
      </c>
      <c r="P172" s="264" t="s">
        <v>15</v>
      </c>
      <c r="Q172" s="121">
        <v>0.008</v>
      </c>
      <c r="R172" s="133">
        <v>0.026</v>
      </c>
      <c r="S172" s="150">
        <f>C172*0.1</f>
        <v>0.0004</v>
      </c>
      <c r="T172" s="151">
        <f>G172*0.1</f>
        <v>0.0004</v>
      </c>
      <c r="U172" s="151">
        <f>K172*0.1</f>
        <v>0.0004</v>
      </c>
      <c r="V172" s="152">
        <f>O172*0.1</f>
        <v>0.0004</v>
      </c>
      <c r="W172" s="52" t="s">
        <v>11</v>
      </c>
      <c r="DA172" s="1"/>
    </row>
    <row r="173" spans="1:105" ht="10.5">
      <c r="A173" s="356"/>
      <c r="B173" s="19" t="s">
        <v>18</v>
      </c>
      <c r="C173" s="225">
        <v>0.013</v>
      </c>
      <c r="D173" s="144" t="s">
        <v>68</v>
      </c>
      <c r="E173" s="155">
        <v>0.008</v>
      </c>
      <c r="F173" s="245">
        <v>0.025</v>
      </c>
      <c r="G173" s="319">
        <v>0.004</v>
      </c>
      <c r="H173" s="145" t="s">
        <v>75</v>
      </c>
      <c r="I173" s="155">
        <v>0.008</v>
      </c>
      <c r="J173" s="133">
        <v>0.025</v>
      </c>
      <c r="K173" s="136">
        <v>0.004</v>
      </c>
      <c r="L173" s="263" t="s">
        <v>75</v>
      </c>
      <c r="M173" s="155">
        <v>0.008</v>
      </c>
      <c r="N173" s="133">
        <v>0.025</v>
      </c>
      <c r="O173" s="136">
        <v>0.009</v>
      </c>
      <c r="P173" s="265" t="s">
        <v>14</v>
      </c>
      <c r="Q173" s="155">
        <v>0.008</v>
      </c>
      <c r="R173" s="133">
        <v>0.025</v>
      </c>
      <c r="S173" s="150">
        <f>C173*0.1</f>
        <v>0.0013</v>
      </c>
      <c r="T173" s="151">
        <f>G173*0.1</f>
        <v>0.0004</v>
      </c>
      <c r="U173" s="151">
        <f>K173*0.1</f>
        <v>0.0004</v>
      </c>
      <c r="V173" s="152">
        <f>O173*0.1</f>
        <v>0.0009</v>
      </c>
      <c r="W173" s="53" t="s">
        <v>11</v>
      </c>
      <c r="DA173" s="1"/>
    </row>
    <row r="174" spans="1:105" ht="10.5">
      <c r="A174" s="356"/>
      <c r="B174" s="20" t="s">
        <v>19</v>
      </c>
      <c r="C174" s="225">
        <v>0.004</v>
      </c>
      <c r="D174" s="144" t="s">
        <v>75</v>
      </c>
      <c r="E174" s="155">
        <v>0.008</v>
      </c>
      <c r="F174" s="245">
        <v>0.025</v>
      </c>
      <c r="G174" s="327">
        <v>0.004</v>
      </c>
      <c r="H174" s="145" t="s">
        <v>75</v>
      </c>
      <c r="I174" s="155">
        <v>0.008</v>
      </c>
      <c r="J174" s="133">
        <v>0.025</v>
      </c>
      <c r="K174" s="136">
        <v>0.004</v>
      </c>
      <c r="L174" s="263" t="s">
        <v>75</v>
      </c>
      <c r="M174" s="155">
        <v>0.008</v>
      </c>
      <c r="N174" s="133">
        <v>0.025</v>
      </c>
      <c r="O174" s="266">
        <v>0.004</v>
      </c>
      <c r="P174" s="264" t="s">
        <v>15</v>
      </c>
      <c r="Q174" s="155">
        <v>0.008</v>
      </c>
      <c r="R174" s="133">
        <v>0.025</v>
      </c>
      <c r="S174" s="150">
        <f>C174*0.1</f>
        <v>0.0004</v>
      </c>
      <c r="T174" s="151">
        <f>G174*0.1</f>
        <v>0.0004</v>
      </c>
      <c r="U174" s="151">
        <f>K174*0.1</f>
        <v>0.0004</v>
      </c>
      <c r="V174" s="152">
        <f>O174*0.1</f>
        <v>0.0004</v>
      </c>
      <c r="W174" s="157" t="s">
        <v>65</v>
      </c>
      <c r="DA174" s="1"/>
    </row>
    <row r="175" spans="1:105" ht="10.5">
      <c r="A175" s="356"/>
      <c r="B175" s="19" t="s">
        <v>20</v>
      </c>
      <c r="C175" s="226">
        <v>0.07</v>
      </c>
      <c r="D175" s="132"/>
      <c r="E175" s="155">
        <v>0.006</v>
      </c>
      <c r="F175" s="245">
        <v>0.021</v>
      </c>
      <c r="G175" s="319">
        <v>0.045</v>
      </c>
      <c r="H175" s="260"/>
      <c r="I175" s="155">
        <v>0.006</v>
      </c>
      <c r="J175" s="133">
        <v>0.021</v>
      </c>
      <c r="K175" s="261">
        <v>0.032</v>
      </c>
      <c r="L175" s="260" t="s">
        <v>78</v>
      </c>
      <c r="M175" s="155">
        <v>0.006</v>
      </c>
      <c r="N175" s="133">
        <v>0.021</v>
      </c>
      <c r="O175" s="136">
        <v>0.048</v>
      </c>
      <c r="P175" s="262" t="s">
        <v>78</v>
      </c>
      <c r="Q175" s="155">
        <v>0.006</v>
      </c>
      <c r="R175" s="133">
        <v>0.021</v>
      </c>
      <c r="S175" s="150">
        <f>C175*0.01</f>
        <v>0.0007000000000000001</v>
      </c>
      <c r="T175" s="151">
        <f>G175*0.01</f>
        <v>0.00045</v>
      </c>
      <c r="U175" s="151">
        <f>K175*0.01</f>
        <v>0.00032</v>
      </c>
      <c r="V175" s="152">
        <f>O175*0.01</f>
        <v>0.00048</v>
      </c>
      <c r="W175" s="157" t="s">
        <v>65</v>
      </c>
      <c r="DA175" s="1"/>
    </row>
    <row r="176" spans="1:105" ht="11.25" thickBot="1">
      <c r="A176" s="357"/>
      <c r="B176" s="21" t="s">
        <v>21</v>
      </c>
      <c r="C176" s="227">
        <v>0.21</v>
      </c>
      <c r="D176" s="160"/>
      <c r="E176" s="161">
        <v>0.01</v>
      </c>
      <c r="F176" s="247">
        <v>0.03</v>
      </c>
      <c r="G176" s="320">
        <v>0.07</v>
      </c>
      <c r="H176" s="268"/>
      <c r="I176" s="161">
        <v>0.01</v>
      </c>
      <c r="J176" s="162">
        <v>0.03</v>
      </c>
      <c r="K176" s="269">
        <v>0.08</v>
      </c>
      <c r="L176" s="268" t="s">
        <v>78</v>
      </c>
      <c r="M176" s="161">
        <v>0.01</v>
      </c>
      <c r="N176" s="162">
        <v>0.03</v>
      </c>
      <c r="O176" s="164">
        <v>0.11</v>
      </c>
      <c r="P176" s="270" t="s">
        <v>78</v>
      </c>
      <c r="Q176" s="161">
        <v>0.01</v>
      </c>
      <c r="R176" s="162">
        <v>0.03</v>
      </c>
      <c r="S176" s="169">
        <f>C176*0.0003</f>
        <v>6.299999999999999E-05</v>
      </c>
      <c r="T176" s="170">
        <f>G176*0.0003</f>
        <v>2.1E-05</v>
      </c>
      <c r="U176" s="170">
        <f>K176*0.0003</f>
        <v>2.3999999999999997E-05</v>
      </c>
      <c r="V176" s="171">
        <f>O176*0.0003</f>
        <v>3.2999999999999996E-05</v>
      </c>
      <c r="W176" s="172" t="s">
        <v>65</v>
      </c>
      <c r="DA176" s="1"/>
    </row>
    <row r="177" spans="1:105" ht="10.5" customHeight="1">
      <c r="A177" s="355" t="s">
        <v>22</v>
      </c>
      <c r="B177" s="22" t="s">
        <v>23</v>
      </c>
      <c r="C177" s="228">
        <v>0.019</v>
      </c>
      <c r="D177" s="120"/>
      <c r="E177" s="121">
        <v>0.004</v>
      </c>
      <c r="F177" s="244">
        <v>0.012</v>
      </c>
      <c r="G177" s="318">
        <v>0.014</v>
      </c>
      <c r="H177" s="256"/>
      <c r="I177" s="121">
        <v>0.004</v>
      </c>
      <c r="J177" s="122">
        <v>0.012</v>
      </c>
      <c r="K177" s="257">
        <v>0.017</v>
      </c>
      <c r="L177" s="256" t="s">
        <v>78</v>
      </c>
      <c r="M177" s="121">
        <v>0.004</v>
      </c>
      <c r="N177" s="122">
        <v>0.012</v>
      </c>
      <c r="O177" s="272">
        <v>0.018</v>
      </c>
      <c r="P177" s="258" t="s">
        <v>78</v>
      </c>
      <c r="Q177" s="121">
        <v>0.004</v>
      </c>
      <c r="R177" s="122">
        <v>0.012</v>
      </c>
      <c r="S177" s="70" t="s">
        <v>11</v>
      </c>
      <c r="T177" s="68" t="s">
        <v>11</v>
      </c>
      <c r="U177" s="68" t="s">
        <v>11</v>
      </c>
      <c r="V177" s="71" t="s">
        <v>11</v>
      </c>
      <c r="W177" s="51" t="s">
        <v>11</v>
      </c>
      <c r="DA177" s="1"/>
    </row>
    <row r="178" spans="1:105" ht="10.5">
      <c r="A178" s="356"/>
      <c r="B178" s="19" t="s">
        <v>24</v>
      </c>
      <c r="C178" s="225">
        <v>0.008</v>
      </c>
      <c r="D178" s="132" t="s">
        <v>68</v>
      </c>
      <c r="E178" s="155">
        <v>0.004</v>
      </c>
      <c r="F178" s="245">
        <v>0.012</v>
      </c>
      <c r="G178" s="319">
        <v>0.007</v>
      </c>
      <c r="H178" s="263" t="s">
        <v>68</v>
      </c>
      <c r="I178" s="155">
        <v>0.004</v>
      </c>
      <c r="J178" s="133">
        <v>0.012</v>
      </c>
      <c r="K178" s="273">
        <v>0.01</v>
      </c>
      <c r="L178" s="260" t="s">
        <v>14</v>
      </c>
      <c r="M178" s="155">
        <v>0.004</v>
      </c>
      <c r="N178" s="133">
        <v>0.012</v>
      </c>
      <c r="O178" s="136">
        <v>0.008</v>
      </c>
      <c r="P178" s="262" t="s">
        <v>14</v>
      </c>
      <c r="Q178" s="155">
        <v>0.004</v>
      </c>
      <c r="R178" s="133">
        <v>0.012</v>
      </c>
      <c r="S178" s="150">
        <f>C178*0.1</f>
        <v>0.0008</v>
      </c>
      <c r="T178" s="151">
        <f>G178*0.1</f>
        <v>0.0007000000000000001</v>
      </c>
      <c r="U178" s="151">
        <f>K178*0.1</f>
        <v>0.001</v>
      </c>
      <c r="V178" s="152">
        <f>O178*0.1</f>
        <v>0.0008</v>
      </c>
      <c r="W178" s="52" t="s">
        <v>11</v>
      </c>
      <c r="DA178" s="1"/>
    </row>
    <row r="179" spans="1:105" ht="10.5">
      <c r="A179" s="356"/>
      <c r="B179" s="23" t="s">
        <v>25</v>
      </c>
      <c r="C179" s="225">
        <v>0.021</v>
      </c>
      <c r="D179" s="132"/>
      <c r="E179" s="155">
        <v>0.004</v>
      </c>
      <c r="F179" s="248">
        <v>0.013</v>
      </c>
      <c r="G179" s="319">
        <v>0.017</v>
      </c>
      <c r="H179" s="263"/>
      <c r="I179" s="155">
        <v>0.004</v>
      </c>
      <c r="J179" s="144">
        <v>0.013</v>
      </c>
      <c r="K179" s="261">
        <v>0.018</v>
      </c>
      <c r="L179" s="263" t="s">
        <v>78</v>
      </c>
      <c r="M179" s="155">
        <v>0.004</v>
      </c>
      <c r="N179" s="144">
        <v>0.013</v>
      </c>
      <c r="O179" s="136">
        <v>0.022</v>
      </c>
      <c r="P179" s="262" t="s">
        <v>78</v>
      </c>
      <c r="Q179" s="155">
        <v>0.004</v>
      </c>
      <c r="R179" s="144">
        <v>0.013</v>
      </c>
      <c r="S179" s="150">
        <f>C179*0.03</f>
        <v>0.00063</v>
      </c>
      <c r="T179" s="151">
        <f>G179*0.03</f>
        <v>0.00051</v>
      </c>
      <c r="U179" s="151">
        <f>K179*0.03</f>
        <v>0.0005399999999999999</v>
      </c>
      <c r="V179" s="152">
        <f>O179*0.03</f>
        <v>0.0006599999999999999</v>
      </c>
      <c r="W179" s="52" t="s">
        <v>11</v>
      </c>
      <c r="DA179" s="1"/>
    </row>
    <row r="180" spans="1:105" ht="10.5">
      <c r="A180" s="356"/>
      <c r="B180" s="23" t="s">
        <v>26</v>
      </c>
      <c r="C180" s="225">
        <v>0.014</v>
      </c>
      <c r="D180" s="132"/>
      <c r="E180" s="155">
        <v>0.004</v>
      </c>
      <c r="F180" s="245">
        <v>0.013</v>
      </c>
      <c r="G180" s="319">
        <v>0.013</v>
      </c>
      <c r="H180" s="260"/>
      <c r="I180" s="155">
        <v>0.004</v>
      </c>
      <c r="J180" s="133">
        <v>0.013</v>
      </c>
      <c r="K180" s="261">
        <v>0.013</v>
      </c>
      <c r="L180" s="260" t="s">
        <v>78</v>
      </c>
      <c r="M180" s="155">
        <v>0.004</v>
      </c>
      <c r="N180" s="133">
        <v>0.013</v>
      </c>
      <c r="O180" s="136">
        <v>0.014</v>
      </c>
      <c r="P180" s="262" t="s">
        <v>78</v>
      </c>
      <c r="Q180" s="155">
        <v>0.004</v>
      </c>
      <c r="R180" s="133">
        <v>0.013</v>
      </c>
      <c r="S180" s="150">
        <f>C180*0.3</f>
        <v>0.0042</v>
      </c>
      <c r="T180" s="151">
        <f>G180*0.3</f>
        <v>0.0039</v>
      </c>
      <c r="U180" s="151">
        <f>K180*0.3</f>
        <v>0.0039</v>
      </c>
      <c r="V180" s="152">
        <f>O180*0.3</f>
        <v>0.0042</v>
      </c>
      <c r="W180" s="52" t="s">
        <v>11</v>
      </c>
      <c r="DA180" s="1"/>
    </row>
    <row r="181" spans="1:105" ht="10.5">
      <c r="A181" s="356"/>
      <c r="B181" s="23" t="s">
        <v>27</v>
      </c>
      <c r="C181" s="229">
        <v>0.019</v>
      </c>
      <c r="D181" s="132" t="s">
        <v>68</v>
      </c>
      <c r="E181" s="155">
        <v>0.007</v>
      </c>
      <c r="F181" s="245">
        <v>0.025</v>
      </c>
      <c r="G181" s="319">
        <v>0.012</v>
      </c>
      <c r="H181" s="263" t="s">
        <v>68</v>
      </c>
      <c r="I181" s="155">
        <v>0.007</v>
      </c>
      <c r="J181" s="133">
        <v>0.025</v>
      </c>
      <c r="K181" s="261">
        <v>0.015</v>
      </c>
      <c r="L181" s="260" t="s">
        <v>14</v>
      </c>
      <c r="M181" s="155">
        <v>0.007</v>
      </c>
      <c r="N181" s="133">
        <v>0.025</v>
      </c>
      <c r="O181" s="136">
        <v>0.021</v>
      </c>
      <c r="P181" s="262" t="s">
        <v>14</v>
      </c>
      <c r="Q181" s="155">
        <v>0.007</v>
      </c>
      <c r="R181" s="133">
        <v>0.025</v>
      </c>
      <c r="S181" s="150">
        <f>C181*0.1</f>
        <v>0.0019</v>
      </c>
      <c r="T181" s="151">
        <f>G181*0.1</f>
        <v>0.0012000000000000001</v>
      </c>
      <c r="U181" s="151">
        <f>K181*0.1</f>
        <v>0.0015</v>
      </c>
      <c r="V181" s="152">
        <f>O181*0.1</f>
        <v>0.0021000000000000003</v>
      </c>
      <c r="W181" s="54" t="s">
        <v>11</v>
      </c>
      <c r="DA181" s="1"/>
    </row>
    <row r="182" spans="1:105" ht="10.5">
      <c r="A182" s="356"/>
      <c r="B182" s="23" t="s">
        <v>28</v>
      </c>
      <c r="C182" s="225">
        <v>0.015</v>
      </c>
      <c r="D182" s="132" t="s">
        <v>68</v>
      </c>
      <c r="E182" s="155">
        <v>0.008</v>
      </c>
      <c r="F182" s="245">
        <v>0.025</v>
      </c>
      <c r="G182" s="321">
        <v>0.011</v>
      </c>
      <c r="H182" s="263" t="s">
        <v>68</v>
      </c>
      <c r="I182" s="155">
        <v>0.008</v>
      </c>
      <c r="J182" s="133">
        <v>0.025</v>
      </c>
      <c r="K182" s="261">
        <v>0.014</v>
      </c>
      <c r="L182" s="260" t="s">
        <v>14</v>
      </c>
      <c r="M182" s="155">
        <v>0.008</v>
      </c>
      <c r="N182" s="133">
        <v>0.025</v>
      </c>
      <c r="O182" s="136">
        <v>0.019</v>
      </c>
      <c r="P182" s="262" t="s">
        <v>14</v>
      </c>
      <c r="Q182" s="155">
        <v>0.008</v>
      </c>
      <c r="R182" s="133">
        <v>0.025</v>
      </c>
      <c r="S182" s="150">
        <f>C182*0.1</f>
        <v>0.0015</v>
      </c>
      <c r="T182" s="151">
        <f>G182*0.1</f>
        <v>0.0011</v>
      </c>
      <c r="U182" s="151">
        <f>K182*0.1</f>
        <v>0.0014000000000000002</v>
      </c>
      <c r="V182" s="152">
        <f>O182*0.1</f>
        <v>0.0019</v>
      </c>
      <c r="W182" s="53" t="s">
        <v>11</v>
      </c>
      <c r="DA182" s="1"/>
    </row>
    <row r="183" spans="1:105" ht="10.5">
      <c r="A183" s="356"/>
      <c r="B183" s="23" t="s">
        <v>29</v>
      </c>
      <c r="C183" s="230">
        <v>0.0025</v>
      </c>
      <c r="D183" s="132" t="s">
        <v>75</v>
      </c>
      <c r="E183" s="155">
        <v>0.005</v>
      </c>
      <c r="F183" s="245">
        <v>0.017</v>
      </c>
      <c r="G183" s="328">
        <v>0.0025</v>
      </c>
      <c r="H183" s="132" t="s">
        <v>75</v>
      </c>
      <c r="I183" s="155">
        <v>0.005</v>
      </c>
      <c r="J183" s="133">
        <v>0.017</v>
      </c>
      <c r="K183" s="175">
        <v>0.0025</v>
      </c>
      <c r="L183" s="263" t="s">
        <v>75</v>
      </c>
      <c r="M183" s="155">
        <v>0.005</v>
      </c>
      <c r="N183" s="133">
        <v>0.017</v>
      </c>
      <c r="O183" s="175">
        <v>0.0025</v>
      </c>
      <c r="P183" s="264" t="s">
        <v>15</v>
      </c>
      <c r="Q183" s="155">
        <v>0.005</v>
      </c>
      <c r="R183" s="133">
        <v>0.017</v>
      </c>
      <c r="S183" s="150">
        <f>C183*0.1</f>
        <v>0.00025</v>
      </c>
      <c r="T183" s="151">
        <f>G183*0.1</f>
        <v>0.00025</v>
      </c>
      <c r="U183" s="151">
        <f>K183*0.1</f>
        <v>0.00025</v>
      </c>
      <c r="V183" s="152">
        <f>O183*0.1</f>
        <v>0.00025</v>
      </c>
      <c r="W183" s="157" t="s">
        <v>65</v>
      </c>
      <c r="DA183" s="1"/>
    </row>
    <row r="184" spans="1:105" ht="10.5">
      <c r="A184" s="356"/>
      <c r="B184" s="23" t="s">
        <v>30</v>
      </c>
      <c r="C184" s="225">
        <v>0.026</v>
      </c>
      <c r="D184" s="132"/>
      <c r="E184" s="155">
        <v>0.008</v>
      </c>
      <c r="F184" s="245">
        <v>0.026</v>
      </c>
      <c r="G184" s="319">
        <v>0.016</v>
      </c>
      <c r="H184" s="263" t="s">
        <v>68</v>
      </c>
      <c r="I184" s="155">
        <v>0.008</v>
      </c>
      <c r="J184" s="133">
        <v>0.026</v>
      </c>
      <c r="K184" s="261">
        <v>0.013</v>
      </c>
      <c r="L184" s="260" t="s">
        <v>14</v>
      </c>
      <c r="M184" s="155">
        <v>0.008</v>
      </c>
      <c r="N184" s="133">
        <v>0.026</v>
      </c>
      <c r="O184" s="136">
        <v>0.016</v>
      </c>
      <c r="P184" s="262" t="s">
        <v>14</v>
      </c>
      <c r="Q184" s="155">
        <v>0.008</v>
      </c>
      <c r="R184" s="133">
        <v>0.026</v>
      </c>
      <c r="S184" s="150">
        <f>C184*0.1</f>
        <v>0.0026</v>
      </c>
      <c r="T184" s="151">
        <f>G184*0.1</f>
        <v>0.0016</v>
      </c>
      <c r="U184" s="151">
        <f>K184*0.1</f>
        <v>0.0013</v>
      </c>
      <c r="V184" s="152">
        <f>O184*0.1</f>
        <v>0.0016</v>
      </c>
      <c r="W184" s="157" t="s">
        <v>65</v>
      </c>
      <c r="DA184" s="1"/>
    </row>
    <row r="185" spans="1:105" ht="10.5">
      <c r="A185" s="356"/>
      <c r="B185" s="23" t="s">
        <v>31</v>
      </c>
      <c r="C185" s="225">
        <v>0.059</v>
      </c>
      <c r="D185" s="132"/>
      <c r="E185" s="155">
        <v>0.006</v>
      </c>
      <c r="F185" s="245">
        <v>0.019</v>
      </c>
      <c r="G185" s="319">
        <v>0.031</v>
      </c>
      <c r="H185" s="260"/>
      <c r="I185" s="155">
        <v>0.006</v>
      </c>
      <c r="J185" s="133">
        <v>0.019</v>
      </c>
      <c r="K185" s="261">
        <v>0.058</v>
      </c>
      <c r="L185" s="260" t="s">
        <v>78</v>
      </c>
      <c r="M185" s="155">
        <v>0.006</v>
      </c>
      <c r="N185" s="133">
        <v>0.019</v>
      </c>
      <c r="O185" s="136">
        <v>0.067</v>
      </c>
      <c r="P185" s="262" t="s">
        <v>78</v>
      </c>
      <c r="Q185" s="155">
        <v>0.006</v>
      </c>
      <c r="R185" s="133">
        <v>0.019</v>
      </c>
      <c r="S185" s="150">
        <f>C185*0.01</f>
        <v>0.00059</v>
      </c>
      <c r="T185" s="151">
        <f>G185*0.01</f>
        <v>0.00031</v>
      </c>
      <c r="U185" s="151">
        <f>K185*0.01</f>
        <v>0.00058</v>
      </c>
      <c r="V185" s="152">
        <f>O185*0.01</f>
        <v>0.00067</v>
      </c>
      <c r="W185" s="157" t="s">
        <v>65</v>
      </c>
      <c r="DA185" s="1"/>
    </row>
    <row r="186" spans="1:105" ht="10.5">
      <c r="A186" s="356"/>
      <c r="B186" s="23" t="s">
        <v>32</v>
      </c>
      <c r="C186" s="225">
        <v>0.009</v>
      </c>
      <c r="D186" s="132" t="s">
        <v>68</v>
      </c>
      <c r="E186" s="155">
        <v>0.006</v>
      </c>
      <c r="F186" s="245">
        <v>0.02</v>
      </c>
      <c r="G186" s="319">
        <v>0.003</v>
      </c>
      <c r="H186" s="145" t="s">
        <v>75</v>
      </c>
      <c r="I186" s="155">
        <v>0.006</v>
      </c>
      <c r="J186" s="133">
        <v>0.02</v>
      </c>
      <c r="K186" s="261">
        <v>0.006</v>
      </c>
      <c r="L186" s="263" t="s">
        <v>14</v>
      </c>
      <c r="M186" s="155">
        <v>0.006</v>
      </c>
      <c r="N186" s="133">
        <v>0.02</v>
      </c>
      <c r="O186" s="136">
        <v>0.012</v>
      </c>
      <c r="P186" s="265" t="s">
        <v>14</v>
      </c>
      <c r="Q186" s="155">
        <v>0.006</v>
      </c>
      <c r="R186" s="133">
        <v>0.02</v>
      </c>
      <c r="S186" s="150">
        <f>C186*0.01</f>
        <v>8.999999999999999E-05</v>
      </c>
      <c r="T186" s="151">
        <f>G186*0.01</f>
        <v>3E-05</v>
      </c>
      <c r="U186" s="151">
        <f>K186*0.01</f>
        <v>6E-05</v>
      </c>
      <c r="V186" s="152">
        <f>O186*0.01</f>
        <v>0.00012</v>
      </c>
      <c r="W186" s="157" t="s">
        <v>65</v>
      </c>
      <c r="DA186" s="1"/>
    </row>
    <row r="187" spans="1:105" ht="11.25" thickBot="1">
      <c r="A187" s="357"/>
      <c r="B187" s="24" t="s">
        <v>33</v>
      </c>
      <c r="C187" s="231">
        <v>0.036</v>
      </c>
      <c r="D187" s="160"/>
      <c r="E187" s="161">
        <v>0.009</v>
      </c>
      <c r="F187" s="247">
        <v>0.03</v>
      </c>
      <c r="G187" s="320">
        <v>0.017</v>
      </c>
      <c r="H187" s="274" t="s">
        <v>68</v>
      </c>
      <c r="I187" s="161">
        <v>0.009</v>
      </c>
      <c r="J187" s="162">
        <v>0.03</v>
      </c>
      <c r="K187" s="269">
        <v>0.037</v>
      </c>
      <c r="L187" s="268" t="s">
        <v>78</v>
      </c>
      <c r="M187" s="161">
        <v>0.009</v>
      </c>
      <c r="N187" s="162">
        <v>0.03</v>
      </c>
      <c r="O187" s="164">
        <v>0.048</v>
      </c>
      <c r="P187" s="270" t="s">
        <v>78</v>
      </c>
      <c r="Q187" s="161">
        <v>0.009</v>
      </c>
      <c r="R187" s="162">
        <v>0.03</v>
      </c>
      <c r="S187" s="169">
        <f>C187*0.0003</f>
        <v>1.0799999999999998E-05</v>
      </c>
      <c r="T187" s="170">
        <f>G187*0.0003</f>
        <v>5.1E-06</v>
      </c>
      <c r="U187" s="170">
        <f>K187*0.0003</f>
        <v>1.1099999999999999E-05</v>
      </c>
      <c r="V187" s="171">
        <f>O187*0.0003</f>
        <v>1.44E-05</v>
      </c>
      <c r="W187" s="178" t="s">
        <v>65</v>
      </c>
      <c r="DA187" s="1"/>
    </row>
    <row r="188" spans="1:105" ht="10.5" customHeight="1">
      <c r="A188" s="355" t="s">
        <v>34</v>
      </c>
      <c r="B188" s="25" t="s">
        <v>35</v>
      </c>
      <c r="C188" s="228">
        <v>0.023</v>
      </c>
      <c r="D188" s="120"/>
      <c r="E188" s="121">
        <v>0.004</v>
      </c>
      <c r="F188" s="244">
        <v>0.013</v>
      </c>
      <c r="G188" s="319">
        <v>0.064</v>
      </c>
      <c r="H188" s="260"/>
      <c r="I188" s="121">
        <v>0.004</v>
      </c>
      <c r="J188" s="122">
        <v>0.013</v>
      </c>
      <c r="K188" s="273">
        <v>0.021</v>
      </c>
      <c r="L188" s="260" t="s">
        <v>78</v>
      </c>
      <c r="M188" s="121">
        <v>0.004</v>
      </c>
      <c r="N188" s="122">
        <v>0.013</v>
      </c>
      <c r="O188" s="136">
        <v>0.015</v>
      </c>
      <c r="P188" s="262" t="s">
        <v>78</v>
      </c>
      <c r="Q188" s="121">
        <v>0.004</v>
      </c>
      <c r="R188" s="122">
        <v>0.013</v>
      </c>
      <c r="S188" s="179">
        <f>C188*0.0003</f>
        <v>6.899999999999999E-06</v>
      </c>
      <c r="T188" s="180">
        <f>G188*0.0003</f>
        <v>1.92E-05</v>
      </c>
      <c r="U188" s="180">
        <f>K188*0.0003</f>
        <v>6.3E-06</v>
      </c>
      <c r="V188" s="181">
        <f>O188*0.0003</f>
        <v>4.499999999999999E-06</v>
      </c>
      <c r="W188" s="51" t="s">
        <v>11</v>
      </c>
      <c r="DA188" s="1"/>
    </row>
    <row r="189" spans="1:105" ht="10.5">
      <c r="A189" s="356"/>
      <c r="B189" s="26" t="s">
        <v>36</v>
      </c>
      <c r="C189" s="232">
        <v>0.24</v>
      </c>
      <c r="D189" s="132"/>
      <c r="E189" s="121">
        <v>0.004</v>
      </c>
      <c r="F189" s="244">
        <v>0.013</v>
      </c>
      <c r="G189" s="322">
        <v>0.95</v>
      </c>
      <c r="H189" s="276"/>
      <c r="I189" s="121">
        <v>0.004</v>
      </c>
      <c r="J189" s="122">
        <v>0.013</v>
      </c>
      <c r="K189" s="323">
        <v>0.21</v>
      </c>
      <c r="L189" s="276" t="s">
        <v>78</v>
      </c>
      <c r="M189" s="121">
        <v>0.004</v>
      </c>
      <c r="N189" s="122">
        <v>0.013</v>
      </c>
      <c r="O189" s="187">
        <v>0.085</v>
      </c>
      <c r="P189" s="278" t="s">
        <v>78</v>
      </c>
      <c r="Q189" s="121">
        <v>0.004</v>
      </c>
      <c r="R189" s="122">
        <v>0.013</v>
      </c>
      <c r="S189" s="179">
        <f>C189*0.0001</f>
        <v>2.4E-05</v>
      </c>
      <c r="T189" s="180">
        <f>G189*0.0001</f>
        <v>9.5E-05</v>
      </c>
      <c r="U189" s="180">
        <f>K189*0.0001</f>
        <v>2.1E-05</v>
      </c>
      <c r="V189" s="181">
        <f>O189*0.0001</f>
        <v>8.500000000000002E-06</v>
      </c>
      <c r="W189" s="52" t="s">
        <v>11</v>
      </c>
      <c r="DA189" s="1"/>
    </row>
    <row r="190" spans="1:105" ht="10.5">
      <c r="A190" s="356"/>
      <c r="B190" s="25" t="s">
        <v>37</v>
      </c>
      <c r="C190" s="225">
        <v>0.027</v>
      </c>
      <c r="D190" s="132"/>
      <c r="E190" s="155">
        <v>0.004</v>
      </c>
      <c r="F190" s="244">
        <v>0.013</v>
      </c>
      <c r="G190" s="319">
        <v>0.098</v>
      </c>
      <c r="H190" s="260"/>
      <c r="I190" s="155">
        <v>0.004</v>
      </c>
      <c r="J190" s="122">
        <v>0.013</v>
      </c>
      <c r="K190" s="261">
        <v>0.024</v>
      </c>
      <c r="L190" s="260" t="s">
        <v>78</v>
      </c>
      <c r="M190" s="155">
        <v>0.004</v>
      </c>
      <c r="N190" s="122">
        <v>0.013</v>
      </c>
      <c r="O190" s="136">
        <v>0.019</v>
      </c>
      <c r="P190" s="262" t="s">
        <v>78</v>
      </c>
      <c r="Q190" s="155">
        <v>0.004</v>
      </c>
      <c r="R190" s="122">
        <v>0.013</v>
      </c>
      <c r="S190" s="150">
        <f>C190*0.1</f>
        <v>0.0027</v>
      </c>
      <c r="T190" s="151">
        <f>G190*0.1</f>
        <v>0.009800000000000001</v>
      </c>
      <c r="U190" s="180">
        <f>K190*0.1</f>
        <v>0.0024000000000000002</v>
      </c>
      <c r="V190" s="181">
        <f>O190*0.1</f>
        <v>0.0019</v>
      </c>
      <c r="W190" s="52" t="s">
        <v>11</v>
      </c>
      <c r="DA190" s="1"/>
    </row>
    <row r="191" spans="1:105" ht="10.5">
      <c r="A191" s="356"/>
      <c r="B191" s="25" t="s">
        <v>38</v>
      </c>
      <c r="C191" s="230">
        <v>0.0025</v>
      </c>
      <c r="D191" s="132" t="s">
        <v>75</v>
      </c>
      <c r="E191" s="155">
        <v>0.005</v>
      </c>
      <c r="F191" s="244">
        <v>0.018</v>
      </c>
      <c r="G191" s="319">
        <v>0.007</v>
      </c>
      <c r="H191" s="263" t="s">
        <v>68</v>
      </c>
      <c r="I191" s="155">
        <v>0.005</v>
      </c>
      <c r="J191" s="122">
        <v>0.018</v>
      </c>
      <c r="K191" s="175">
        <v>0.0025</v>
      </c>
      <c r="L191" s="263" t="s">
        <v>75</v>
      </c>
      <c r="M191" s="155">
        <v>0.005</v>
      </c>
      <c r="N191" s="122">
        <v>0.018</v>
      </c>
      <c r="O191" s="175">
        <v>0.0025</v>
      </c>
      <c r="P191" s="264" t="s">
        <v>15</v>
      </c>
      <c r="Q191" s="155">
        <v>0.005</v>
      </c>
      <c r="R191" s="122">
        <v>0.018</v>
      </c>
      <c r="S191" s="179">
        <f>C191*0.03</f>
        <v>7.5E-05</v>
      </c>
      <c r="T191" s="180">
        <f>G191*0.03</f>
        <v>0.00021</v>
      </c>
      <c r="U191" s="180">
        <f>K191*0.03</f>
        <v>7.5E-05</v>
      </c>
      <c r="V191" s="181">
        <f>O191*0.03</f>
        <v>7.5E-05</v>
      </c>
      <c r="W191" s="52" t="s">
        <v>11</v>
      </c>
      <c r="DA191" s="1"/>
    </row>
    <row r="192" spans="1:105" ht="10.5">
      <c r="A192" s="356"/>
      <c r="B192" s="26" t="s">
        <v>39</v>
      </c>
      <c r="C192" s="225">
        <v>0.055</v>
      </c>
      <c r="D192" s="132"/>
      <c r="E192" s="155">
        <v>0.006</v>
      </c>
      <c r="F192" s="245">
        <v>0.019</v>
      </c>
      <c r="G192" s="322">
        <v>0.27</v>
      </c>
      <c r="H192" s="276"/>
      <c r="I192" s="155">
        <v>0.006</v>
      </c>
      <c r="J192" s="133">
        <v>0.019</v>
      </c>
      <c r="K192" s="305">
        <v>0.04</v>
      </c>
      <c r="L192" s="276" t="s">
        <v>78</v>
      </c>
      <c r="M192" s="155">
        <v>0.006</v>
      </c>
      <c r="N192" s="133">
        <v>0.019</v>
      </c>
      <c r="O192" s="187">
        <v>0.014</v>
      </c>
      <c r="P192" s="278" t="s">
        <v>14</v>
      </c>
      <c r="Q192" s="155">
        <v>0.006</v>
      </c>
      <c r="R192" s="133">
        <v>0.019</v>
      </c>
      <c r="S192" s="179">
        <f aca="true" t="shared" si="12" ref="S192:S199">C192*0.00003</f>
        <v>1.65E-06</v>
      </c>
      <c r="T192" s="180">
        <f aca="true" t="shared" si="13" ref="T192:T199">G192*0.00003</f>
        <v>8.1E-06</v>
      </c>
      <c r="U192" s="180">
        <f aca="true" t="shared" si="14" ref="U192:U199">K192*0.00003</f>
        <v>1.2000000000000002E-06</v>
      </c>
      <c r="V192" s="181">
        <f aca="true" t="shared" si="15" ref="V192:V199">O192*0.00003</f>
        <v>4.2E-07</v>
      </c>
      <c r="W192" s="52" t="s">
        <v>11</v>
      </c>
      <c r="DA192" s="1"/>
    </row>
    <row r="193" spans="1:105" ht="10.5">
      <c r="A193" s="356"/>
      <c r="B193" s="25" t="s">
        <v>40</v>
      </c>
      <c r="C193" s="233">
        <v>2.9</v>
      </c>
      <c r="D193" s="132"/>
      <c r="E193" s="155">
        <v>0.006</v>
      </c>
      <c r="F193" s="245">
        <v>0.02</v>
      </c>
      <c r="G193" s="319">
        <v>15</v>
      </c>
      <c r="H193" s="260"/>
      <c r="I193" s="155">
        <v>0.006</v>
      </c>
      <c r="J193" s="133">
        <v>0.02</v>
      </c>
      <c r="K193" s="261">
        <v>2.1</v>
      </c>
      <c r="L193" s="260" t="s">
        <v>78</v>
      </c>
      <c r="M193" s="155">
        <v>0.006</v>
      </c>
      <c r="N193" s="133">
        <v>0.02</v>
      </c>
      <c r="O193" s="159">
        <v>0.65</v>
      </c>
      <c r="P193" s="262" t="s">
        <v>78</v>
      </c>
      <c r="Q193" s="155">
        <v>0.006</v>
      </c>
      <c r="R193" s="133">
        <v>0.02</v>
      </c>
      <c r="S193" s="179">
        <f t="shared" si="12"/>
        <v>8.7E-05</v>
      </c>
      <c r="T193" s="180">
        <f t="shared" si="13"/>
        <v>0.00045</v>
      </c>
      <c r="U193" s="180">
        <f t="shared" si="14"/>
        <v>6.3E-05</v>
      </c>
      <c r="V193" s="181">
        <f t="shared" si="15"/>
        <v>1.95E-05</v>
      </c>
      <c r="W193" s="53" t="s">
        <v>11</v>
      </c>
      <c r="DA193" s="1"/>
    </row>
    <row r="194" spans="1:105" ht="10.5">
      <c r="A194" s="356"/>
      <c r="B194" s="26" t="s">
        <v>41</v>
      </c>
      <c r="C194" s="232">
        <v>0.85</v>
      </c>
      <c r="D194" s="132"/>
      <c r="E194" s="155">
        <v>0.006</v>
      </c>
      <c r="F194" s="245">
        <v>0.019</v>
      </c>
      <c r="G194" s="322">
        <v>4.3</v>
      </c>
      <c r="H194" s="276"/>
      <c r="I194" s="155">
        <v>0.006</v>
      </c>
      <c r="J194" s="133">
        <v>0.019</v>
      </c>
      <c r="K194" s="277">
        <v>0.64</v>
      </c>
      <c r="L194" s="276" t="s">
        <v>78</v>
      </c>
      <c r="M194" s="155">
        <v>0.006</v>
      </c>
      <c r="N194" s="133">
        <v>0.019</v>
      </c>
      <c r="O194" s="183">
        <v>0.2</v>
      </c>
      <c r="P194" s="278" t="s">
        <v>78</v>
      </c>
      <c r="Q194" s="155">
        <v>0.006</v>
      </c>
      <c r="R194" s="133">
        <v>0.019</v>
      </c>
      <c r="S194" s="179">
        <f t="shared" si="12"/>
        <v>2.55E-05</v>
      </c>
      <c r="T194" s="180">
        <f t="shared" si="13"/>
        <v>0.000129</v>
      </c>
      <c r="U194" s="180">
        <f t="shared" si="14"/>
        <v>1.9200000000000003E-05</v>
      </c>
      <c r="V194" s="181">
        <f t="shared" si="15"/>
        <v>6E-06</v>
      </c>
      <c r="W194" s="190" t="s">
        <v>65</v>
      </c>
      <c r="DA194" s="1"/>
    </row>
    <row r="195" spans="1:105" ht="10.5">
      <c r="A195" s="356"/>
      <c r="B195" s="25" t="s">
        <v>42</v>
      </c>
      <c r="C195" s="225">
        <v>0.097</v>
      </c>
      <c r="D195" s="132"/>
      <c r="E195" s="155">
        <v>0.006</v>
      </c>
      <c r="F195" s="245">
        <v>0.019</v>
      </c>
      <c r="G195" s="319">
        <v>0.43</v>
      </c>
      <c r="H195" s="260"/>
      <c r="I195" s="155">
        <v>0.006</v>
      </c>
      <c r="J195" s="133">
        <v>0.019</v>
      </c>
      <c r="K195" s="261">
        <v>0.068</v>
      </c>
      <c r="L195" s="260" t="s">
        <v>78</v>
      </c>
      <c r="M195" s="155">
        <v>0.006</v>
      </c>
      <c r="N195" s="133">
        <v>0.019</v>
      </c>
      <c r="O195" s="136">
        <v>0.026</v>
      </c>
      <c r="P195" s="262" t="s">
        <v>78</v>
      </c>
      <c r="Q195" s="155">
        <v>0.006</v>
      </c>
      <c r="R195" s="133">
        <v>0.019</v>
      </c>
      <c r="S195" s="179">
        <f t="shared" si="12"/>
        <v>2.91E-06</v>
      </c>
      <c r="T195" s="180">
        <f t="shared" si="13"/>
        <v>1.29E-05</v>
      </c>
      <c r="U195" s="180">
        <f t="shared" si="14"/>
        <v>2.0400000000000004E-06</v>
      </c>
      <c r="V195" s="181">
        <f t="shared" si="15"/>
        <v>7.799999999999999E-07</v>
      </c>
      <c r="W195" s="190" t="s">
        <v>65</v>
      </c>
      <c r="DA195" s="1"/>
    </row>
    <row r="196" spans="1:105" ht="10.5">
      <c r="A196" s="356"/>
      <c r="B196" s="25" t="s">
        <v>43</v>
      </c>
      <c r="C196" s="225">
        <v>0.075</v>
      </c>
      <c r="D196" s="132"/>
      <c r="E196" s="155">
        <v>0.006</v>
      </c>
      <c r="F196" s="245">
        <v>0.019</v>
      </c>
      <c r="G196" s="319">
        <v>0.41</v>
      </c>
      <c r="H196" s="260"/>
      <c r="I196" s="155">
        <v>0.006</v>
      </c>
      <c r="J196" s="133">
        <v>0.019</v>
      </c>
      <c r="K196" s="261">
        <v>0.054</v>
      </c>
      <c r="L196" s="260" t="s">
        <v>78</v>
      </c>
      <c r="M196" s="155">
        <v>0.006</v>
      </c>
      <c r="N196" s="133">
        <v>0.019</v>
      </c>
      <c r="O196" s="136">
        <v>0.026</v>
      </c>
      <c r="P196" s="262" t="s">
        <v>78</v>
      </c>
      <c r="Q196" s="155">
        <v>0.006</v>
      </c>
      <c r="R196" s="133">
        <v>0.019</v>
      </c>
      <c r="S196" s="179">
        <f t="shared" si="12"/>
        <v>2.25E-06</v>
      </c>
      <c r="T196" s="180">
        <f t="shared" si="13"/>
        <v>1.2299999999999999E-05</v>
      </c>
      <c r="U196" s="180">
        <f t="shared" si="14"/>
        <v>1.62E-06</v>
      </c>
      <c r="V196" s="181">
        <f t="shared" si="15"/>
        <v>7.799999999999999E-07</v>
      </c>
      <c r="W196" s="190" t="s">
        <v>65</v>
      </c>
      <c r="DA196" s="1"/>
    </row>
    <row r="197" spans="1:105" ht="10.5">
      <c r="A197" s="356"/>
      <c r="B197" s="25" t="s">
        <v>44</v>
      </c>
      <c r="C197" s="232">
        <v>0.14</v>
      </c>
      <c r="D197" s="132"/>
      <c r="E197" s="155">
        <v>0.006</v>
      </c>
      <c r="F197" s="245">
        <v>0.021</v>
      </c>
      <c r="G197" s="319">
        <v>0.68</v>
      </c>
      <c r="H197" s="260"/>
      <c r="I197" s="155">
        <v>0.006</v>
      </c>
      <c r="J197" s="133">
        <v>0.021</v>
      </c>
      <c r="K197" s="261">
        <v>0.11</v>
      </c>
      <c r="L197" s="260" t="s">
        <v>78</v>
      </c>
      <c r="M197" s="155">
        <v>0.006</v>
      </c>
      <c r="N197" s="133">
        <v>0.021</v>
      </c>
      <c r="O197" s="136">
        <v>0.046</v>
      </c>
      <c r="P197" s="262" t="s">
        <v>78</v>
      </c>
      <c r="Q197" s="155">
        <v>0.006</v>
      </c>
      <c r="R197" s="133">
        <v>0.021</v>
      </c>
      <c r="S197" s="150">
        <f t="shared" si="12"/>
        <v>4.2000000000000004E-06</v>
      </c>
      <c r="T197" s="151">
        <f t="shared" si="13"/>
        <v>2.04E-05</v>
      </c>
      <c r="U197" s="151">
        <f t="shared" si="14"/>
        <v>3.3E-06</v>
      </c>
      <c r="V197" s="152">
        <f t="shared" si="15"/>
        <v>1.38E-06</v>
      </c>
      <c r="W197" s="190" t="s">
        <v>65</v>
      </c>
      <c r="DA197" s="1"/>
    </row>
    <row r="198" spans="1:105" ht="10.5">
      <c r="A198" s="356"/>
      <c r="B198" s="25" t="s">
        <v>45</v>
      </c>
      <c r="C198" s="225">
        <v>0.032</v>
      </c>
      <c r="D198" s="132"/>
      <c r="E198" s="155">
        <v>0.006</v>
      </c>
      <c r="F198" s="245">
        <v>0.02</v>
      </c>
      <c r="G198" s="319">
        <v>0.13</v>
      </c>
      <c r="H198" s="260"/>
      <c r="I198" s="155">
        <v>0.006</v>
      </c>
      <c r="J198" s="133">
        <v>0.02</v>
      </c>
      <c r="K198" s="261">
        <v>0.024</v>
      </c>
      <c r="L198" s="260" t="s">
        <v>78</v>
      </c>
      <c r="M198" s="155">
        <v>0.006</v>
      </c>
      <c r="N198" s="133">
        <v>0.02</v>
      </c>
      <c r="O198" s="136">
        <v>0.013</v>
      </c>
      <c r="P198" s="262" t="s">
        <v>14</v>
      </c>
      <c r="Q198" s="155">
        <v>0.006</v>
      </c>
      <c r="R198" s="133">
        <v>0.02</v>
      </c>
      <c r="S198" s="179">
        <f t="shared" si="12"/>
        <v>9.600000000000001E-07</v>
      </c>
      <c r="T198" s="180">
        <f t="shared" si="13"/>
        <v>3.9E-06</v>
      </c>
      <c r="U198" s="180">
        <f t="shared" si="14"/>
        <v>7.2E-07</v>
      </c>
      <c r="V198" s="181">
        <f t="shared" si="15"/>
        <v>3.8999999999999997E-07</v>
      </c>
      <c r="W198" s="190" t="s">
        <v>65</v>
      </c>
      <c r="DA198" s="1"/>
    </row>
    <row r="199" spans="1:105" ht="11.25" thickBot="1">
      <c r="A199" s="357"/>
      <c r="B199" s="25" t="s">
        <v>46</v>
      </c>
      <c r="C199" s="234">
        <v>0.009</v>
      </c>
      <c r="D199" s="160" t="s">
        <v>68</v>
      </c>
      <c r="E199" s="161">
        <v>0.006</v>
      </c>
      <c r="F199" s="247">
        <v>0.02</v>
      </c>
      <c r="G199" s="324">
        <v>0.032</v>
      </c>
      <c r="H199" s="310"/>
      <c r="I199" s="161">
        <v>0.006</v>
      </c>
      <c r="J199" s="162">
        <v>0.02</v>
      </c>
      <c r="K199" s="261">
        <v>0.007</v>
      </c>
      <c r="L199" s="263" t="s">
        <v>14</v>
      </c>
      <c r="M199" s="161">
        <v>0.006</v>
      </c>
      <c r="N199" s="162">
        <v>0.02</v>
      </c>
      <c r="O199" s="136">
        <v>0.008</v>
      </c>
      <c r="P199" s="262" t="s">
        <v>14</v>
      </c>
      <c r="Q199" s="161">
        <v>0.006</v>
      </c>
      <c r="R199" s="162">
        <v>0.02</v>
      </c>
      <c r="S199" s="192">
        <f t="shared" si="12"/>
        <v>2.7E-07</v>
      </c>
      <c r="T199" s="193">
        <f t="shared" si="13"/>
        <v>9.600000000000001E-07</v>
      </c>
      <c r="U199" s="193">
        <f t="shared" si="14"/>
        <v>2.1E-07</v>
      </c>
      <c r="V199" s="194">
        <f t="shared" si="15"/>
        <v>2.4000000000000003E-07</v>
      </c>
      <c r="W199" s="178" t="s">
        <v>65</v>
      </c>
      <c r="DA199" s="1"/>
    </row>
    <row r="200" spans="1:105" ht="10.5" customHeight="1">
      <c r="A200" s="358" t="s">
        <v>47</v>
      </c>
      <c r="B200" s="27" t="s">
        <v>48</v>
      </c>
      <c r="C200" s="235">
        <v>0.6</v>
      </c>
      <c r="D200" s="55" t="s">
        <v>11</v>
      </c>
      <c r="E200" s="55" t="s">
        <v>11</v>
      </c>
      <c r="F200" s="51" t="s">
        <v>11</v>
      </c>
      <c r="G200" s="329">
        <v>0.79</v>
      </c>
      <c r="H200" s="55" t="s">
        <v>11</v>
      </c>
      <c r="I200" s="55" t="s">
        <v>11</v>
      </c>
      <c r="J200" s="51" t="s">
        <v>11</v>
      </c>
      <c r="K200" s="282">
        <v>0.22</v>
      </c>
      <c r="L200" s="55" t="s">
        <v>11</v>
      </c>
      <c r="M200" s="55" t="s">
        <v>11</v>
      </c>
      <c r="N200" s="56" t="s">
        <v>11</v>
      </c>
      <c r="O200" s="195">
        <v>0.22</v>
      </c>
      <c r="P200" s="55" t="s">
        <v>11</v>
      </c>
      <c r="Q200" s="55" t="s">
        <v>11</v>
      </c>
      <c r="R200" s="51" t="s">
        <v>11</v>
      </c>
      <c r="S200" s="196" t="s">
        <v>11</v>
      </c>
      <c r="T200" s="197" t="s">
        <v>11</v>
      </c>
      <c r="U200" s="197" t="s">
        <v>11</v>
      </c>
      <c r="V200" s="198" t="s">
        <v>11</v>
      </c>
      <c r="W200" s="51" t="s">
        <v>11</v>
      </c>
      <c r="DA200" s="1"/>
    </row>
    <row r="201" spans="1:105" ht="10.5">
      <c r="A201" s="359"/>
      <c r="B201" s="28" t="s">
        <v>49</v>
      </c>
      <c r="C201" s="236">
        <v>0.21</v>
      </c>
      <c r="D201" s="57" t="s">
        <v>11</v>
      </c>
      <c r="E201" s="57" t="s">
        <v>11</v>
      </c>
      <c r="F201" s="52" t="s">
        <v>11</v>
      </c>
      <c r="G201" s="330">
        <v>0.34</v>
      </c>
      <c r="H201" s="57" t="s">
        <v>11</v>
      </c>
      <c r="I201" s="57" t="s">
        <v>11</v>
      </c>
      <c r="J201" s="52" t="s">
        <v>11</v>
      </c>
      <c r="K201" s="284">
        <v>0.07</v>
      </c>
      <c r="L201" s="57" t="s">
        <v>11</v>
      </c>
      <c r="M201" s="57" t="s">
        <v>11</v>
      </c>
      <c r="N201" s="58" t="s">
        <v>11</v>
      </c>
      <c r="O201" s="159">
        <v>0.11</v>
      </c>
      <c r="P201" s="57" t="s">
        <v>11</v>
      </c>
      <c r="Q201" s="57" t="s">
        <v>11</v>
      </c>
      <c r="R201" s="52" t="s">
        <v>11</v>
      </c>
      <c r="S201" s="196" t="s">
        <v>11</v>
      </c>
      <c r="T201" s="197" t="s">
        <v>11</v>
      </c>
      <c r="U201" s="197" t="s">
        <v>11</v>
      </c>
      <c r="V201" s="198" t="s">
        <v>11</v>
      </c>
      <c r="W201" s="52" t="s">
        <v>11</v>
      </c>
      <c r="DA201" s="1"/>
    </row>
    <row r="202" spans="1:105" ht="10.5">
      <c r="A202" s="359"/>
      <c r="B202" s="25" t="s">
        <v>50</v>
      </c>
      <c r="C202" s="237">
        <v>0.22</v>
      </c>
      <c r="D202" s="57" t="s">
        <v>11</v>
      </c>
      <c r="E202" s="57" t="s">
        <v>11</v>
      </c>
      <c r="F202" s="52" t="s">
        <v>11</v>
      </c>
      <c r="G202" s="330">
        <v>0.23</v>
      </c>
      <c r="H202" s="57" t="s">
        <v>11</v>
      </c>
      <c r="I202" s="57" t="s">
        <v>11</v>
      </c>
      <c r="J202" s="52" t="s">
        <v>11</v>
      </c>
      <c r="K202" s="285">
        <v>0.092</v>
      </c>
      <c r="L202" s="57" t="s">
        <v>11</v>
      </c>
      <c r="M202" s="57" t="s">
        <v>11</v>
      </c>
      <c r="N202" s="58" t="s">
        <v>11</v>
      </c>
      <c r="O202" s="159">
        <v>0.14</v>
      </c>
      <c r="P202" s="57" t="s">
        <v>11</v>
      </c>
      <c r="Q202" s="57" t="s">
        <v>11</v>
      </c>
      <c r="R202" s="52" t="s">
        <v>11</v>
      </c>
      <c r="S202" s="196" t="s">
        <v>11</v>
      </c>
      <c r="T202" s="197" t="s">
        <v>11</v>
      </c>
      <c r="U202" s="197" t="s">
        <v>11</v>
      </c>
      <c r="V202" s="198" t="s">
        <v>11</v>
      </c>
      <c r="W202" s="52" t="s">
        <v>11</v>
      </c>
      <c r="DA202" s="1"/>
    </row>
    <row r="203" spans="1:105" ht="10.5">
      <c r="A203" s="359"/>
      <c r="B203" s="28" t="s">
        <v>62</v>
      </c>
      <c r="C203" s="238">
        <v>0.16</v>
      </c>
      <c r="D203" s="57" t="s">
        <v>11</v>
      </c>
      <c r="E203" s="57" t="s">
        <v>11</v>
      </c>
      <c r="F203" s="52" t="s">
        <v>11</v>
      </c>
      <c r="G203" s="330">
        <v>0.11</v>
      </c>
      <c r="H203" s="57" t="s">
        <v>11</v>
      </c>
      <c r="I203" s="57" t="s">
        <v>11</v>
      </c>
      <c r="J203" s="52" t="s">
        <v>11</v>
      </c>
      <c r="K203" s="284">
        <v>0.063</v>
      </c>
      <c r="L203" s="57" t="s">
        <v>11</v>
      </c>
      <c r="M203" s="57" t="s">
        <v>11</v>
      </c>
      <c r="N203" s="58" t="s">
        <v>11</v>
      </c>
      <c r="O203" s="159">
        <v>0.099</v>
      </c>
      <c r="P203" s="57" t="s">
        <v>11</v>
      </c>
      <c r="Q203" s="57" t="s">
        <v>11</v>
      </c>
      <c r="R203" s="52" t="s">
        <v>11</v>
      </c>
      <c r="S203" s="141" t="s">
        <v>11</v>
      </c>
      <c r="T203" s="142" t="s">
        <v>11</v>
      </c>
      <c r="U203" s="142" t="s">
        <v>11</v>
      </c>
      <c r="V203" s="143" t="s">
        <v>11</v>
      </c>
      <c r="W203" s="52" t="s">
        <v>11</v>
      </c>
      <c r="DA203" s="1"/>
    </row>
    <row r="204" spans="1:23" s="30" customFormat="1" ht="10.5">
      <c r="A204" s="359"/>
      <c r="B204" s="29" t="s">
        <v>51</v>
      </c>
      <c r="C204" s="237">
        <v>0.21</v>
      </c>
      <c r="D204" s="57" t="s">
        <v>11</v>
      </c>
      <c r="E204" s="57" t="s">
        <v>11</v>
      </c>
      <c r="F204" s="52" t="s">
        <v>11</v>
      </c>
      <c r="G204" s="331">
        <v>0.07</v>
      </c>
      <c r="H204" s="57" t="s">
        <v>11</v>
      </c>
      <c r="I204" s="57" t="s">
        <v>11</v>
      </c>
      <c r="J204" s="52" t="s">
        <v>11</v>
      </c>
      <c r="K204" s="287">
        <v>0.08</v>
      </c>
      <c r="L204" s="57" t="s">
        <v>11</v>
      </c>
      <c r="M204" s="57" t="s">
        <v>11</v>
      </c>
      <c r="N204" s="58" t="s">
        <v>11</v>
      </c>
      <c r="O204" s="202">
        <v>0.11</v>
      </c>
      <c r="P204" s="57" t="s">
        <v>11</v>
      </c>
      <c r="Q204" s="57" t="s">
        <v>11</v>
      </c>
      <c r="R204" s="52" t="s">
        <v>11</v>
      </c>
      <c r="S204" s="196" t="s">
        <v>11</v>
      </c>
      <c r="T204" s="197" t="s">
        <v>11</v>
      </c>
      <c r="U204" s="197" t="s">
        <v>11</v>
      </c>
      <c r="V204" s="198" t="s">
        <v>11</v>
      </c>
      <c r="W204" s="52" t="s">
        <v>11</v>
      </c>
    </row>
    <row r="205" spans="1:23" s="30" customFormat="1" ht="11.25" thickBot="1">
      <c r="A205" s="360"/>
      <c r="B205" s="31" t="s">
        <v>63</v>
      </c>
      <c r="C205" s="239">
        <v>1.4</v>
      </c>
      <c r="D205" s="59" t="s">
        <v>11</v>
      </c>
      <c r="E205" s="59" t="s">
        <v>11</v>
      </c>
      <c r="F205" s="61" t="s">
        <v>11</v>
      </c>
      <c r="G205" s="332">
        <v>1.5</v>
      </c>
      <c r="H205" s="59" t="s">
        <v>11</v>
      </c>
      <c r="I205" s="59" t="s">
        <v>11</v>
      </c>
      <c r="J205" s="61" t="s">
        <v>11</v>
      </c>
      <c r="K205" s="316">
        <v>0.53</v>
      </c>
      <c r="L205" s="59" t="s">
        <v>11</v>
      </c>
      <c r="M205" s="59" t="s">
        <v>11</v>
      </c>
      <c r="N205" s="60" t="s">
        <v>11</v>
      </c>
      <c r="O205" s="203">
        <v>0.68</v>
      </c>
      <c r="P205" s="59" t="s">
        <v>11</v>
      </c>
      <c r="Q205" s="59" t="s">
        <v>11</v>
      </c>
      <c r="R205" s="61" t="s">
        <v>11</v>
      </c>
      <c r="S205" s="206" t="s">
        <v>11</v>
      </c>
      <c r="T205" s="207" t="s">
        <v>11</v>
      </c>
      <c r="U205" s="207" t="s">
        <v>11</v>
      </c>
      <c r="V205" s="208" t="s">
        <v>11</v>
      </c>
      <c r="W205" s="61" t="s">
        <v>11</v>
      </c>
    </row>
    <row r="206" spans="1:105" ht="10.5" customHeight="1">
      <c r="A206" s="348" t="s">
        <v>52</v>
      </c>
      <c r="B206" s="22" t="s">
        <v>53</v>
      </c>
      <c r="C206" s="235">
        <v>0.57</v>
      </c>
      <c r="D206" s="55" t="s">
        <v>11</v>
      </c>
      <c r="E206" s="55" t="s">
        <v>11</v>
      </c>
      <c r="F206" s="51" t="s">
        <v>11</v>
      </c>
      <c r="G206" s="329">
        <v>0.44</v>
      </c>
      <c r="H206" s="55" t="s">
        <v>11</v>
      </c>
      <c r="I206" s="55" t="s">
        <v>11</v>
      </c>
      <c r="J206" s="51" t="s">
        <v>11</v>
      </c>
      <c r="K206" s="282">
        <v>0.42</v>
      </c>
      <c r="L206" s="55" t="s">
        <v>11</v>
      </c>
      <c r="M206" s="55" t="s">
        <v>11</v>
      </c>
      <c r="N206" s="56" t="s">
        <v>11</v>
      </c>
      <c r="O206" s="195">
        <v>0.42</v>
      </c>
      <c r="P206" s="55" t="s">
        <v>11</v>
      </c>
      <c r="Q206" s="55" t="s">
        <v>11</v>
      </c>
      <c r="R206" s="51" t="s">
        <v>11</v>
      </c>
      <c r="S206" s="67" t="s">
        <v>11</v>
      </c>
      <c r="T206" s="68" t="s">
        <v>11</v>
      </c>
      <c r="U206" s="68" t="s">
        <v>11</v>
      </c>
      <c r="V206" s="71" t="s">
        <v>11</v>
      </c>
      <c r="W206" s="51" t="s">
        <v>11</v>
      </c>
      <c r="DA206" s="1"/>
    </row>
    <row r="207" spans="1:105" ht="10.5">
      <c r="A207" s="349"/>
      <c r="B207" s="25" t="s">
        <v>54</v>
      </c>
      <c r="C207" s="237">
        <v>0.28</v>
      </c>
      <c r="D207" s="57" t="s">
        <v>11</v>
      </c>
      <c r="E207" s="57" t="s">
        <v>11</v>
      </c>
      <c r="F207" s="52" t="s">
        <v>11</v>
      </c>
      <c r="G207" s="330">
        <v>0.25</v>
      </c>
      <c r="H207" s="57" t="s">
        <v>11</v>
      </c>
      <c r="I207" s="57" t="s">
        <v>11</v>
      </c>
      <c r="J207" s="52" t="s">
        <v>11</v>
      </c>
      <c r="K207" s="284">
        <v>0.22</v>
      </c>
      <c r="L207" s="57" t="s">
        <v>11</v>
      </c>
      <c r="M207" s="57" t="s">
        <v>11</v>
      </c>
      <c r="N207" s="58" t="s">
        <v>11</v>
      </c>
      <c r="O207" s="159">
        <v>0.24</v>
      </c>
      <c r="P207" s="57" t="s">
        <v>11</v>
      </c>
      <c r="Q207" s="57" t="s">
        <v>11</v>
      </c>
      <c r="R207" s="52" t="s">
        <v>11</v>
      </c>
      <c r="S207" s="78" t="s">
        <v>11</v>
      </c>
      <c r="T207" s="197" t="s">
        <v>11</v>
      </c>
      <c r="U207" s="197" t="s">
        <v>11</v>
      </c>
      <c r="V207" s="198" t="s">
        <v>11</v>
      </c>
      <c r="W207" s="52" t="s">
        <v>11</v>
      </c>
      <c r="DA207" s="1"/>
    </row>
    <row r="208" spans="1:23" ht="10.5">
      <c r="A208" s="349"/>
      <c r="B208" s="28" t="s">
        <v>55</v>
      </c>
      <c r="C208" s="237">
        <v>0.19</v>
      </c>
      <c r="D208" s="57" t="s">
        <v>11</v>
      </c>
      <c r="E208" s="57" t="s">
        <v>11</v>
      </c>
      <c r="F208" s="52" t="s">
        <v>11</v>
      </c>
      <c r="G208" s="330">
        <v>0.13</v>
      </c>
      <c r="H208" s="57" t="s">
        <v>11</v>
      </c>
      <c r="I208" s="57" t="s">
        <v>11</v>
      </c>
      <c r="J208" s="52" t="s">
        <v>11</v>
      </c>
      <c r="K208" s="284">
        <v>0.11</v>
      </c>
      <c r="L208" s="57" t="s">
        <v>11</v>
      </c>
      <c r="M208" s="57" t="s">
        <v>11</v>
      </c>
      <c r="N208" s="58" t="s">
        <v>11</v>
      </c>
      <c r="O208" s="159">
        <v>0.15</v>
      </c>
      <c r="P208" s="57" t="s">
        <v>11</v>
      </c>
      <c r="Q208" s="57" t="s">
        <v>11</v>
      </c>
      <c r="R208" s="52" t="s">
        <v>11</v>
      </c>
      <c r="S208" s="78" t="s">
        <v>11</v>
      </c>
      <c r="T208" s="197" t="s">
        <v>11</v>
      </c>
      <c r="U208" s="197" t="s">
        <v>11</v>
      </c>
      <c r="V208" s="198" t="s">
        <v>11</v>
      </c>
      <c r="W208" s="52" t="s">
        <v>11</v>
      </c>
    </row>
    <row r="209" spans="1:23" ht="10.5">
      <c r="A209" s="349"/>
      <c r="B209" s="28" t="s">
        <v>56</v>
      </c>
      <c r="C209" s="236">
        <v>0.1</v>
      </c>
      <c r="D209" s="57" t="s">
        <v>11</v>
      </c>
      <c r="E209" s="57" t="s">
        <v>11</v>
      </c>
      <c r="F209" s="52" t="s">
        <v>11</v>
      </c>
      <c r="G209" s="330">
        <v>0.047</v>
      </c>
      <c r="H209" s="57" t="s">
        <v>11</v>
      </c>
      <c r="I209" s="57" t="s">
        <v>11</v>
      </c>
      <c r="J209" s="52" t="s">
        <v>11</v>
      </c>
      <c r="K209" s="284">
        <v>0.086</v>
      </c>
      <c r="L209" s="57" t="s">
        <v>11</v>
      </c>
      <c r="M209" s="57" t="s">
        <v>11</v>
      </c>
      <c r="N209" s="58" t="s">
        <v>11</v>
      </c>
      <c r="O209" s="159">
        <v>0.11</v>
      </c>
      <c r="P209" s="57" t="s">
        <v>11</v>
      </c>
      <c r="Q209" s="57" t="s">
        <v>11</v>
      </c>
      <c r="R209" s="52" t="s">
        <v>11</v>
      </c>
      <c r="S209" s="78" t="s">
        <v>11</v>
      </c>
      <c r="T209" s="197" t="s">
        <v>11</v>
      </c>
      <c r="U209" s="197" t="s">
        <v>11</v>
      </c>
      <c r="V209" s="198" t="s">
        <v>11</v>
      </c>
      <c r="W209" s="52" t="s">
        <v>11</v>
      </c>
    </row>
    <row r="210" spans="1:23" s="30" customFormat="1" ht="10.5">
      <c r="A210" s="349"/>
      <c r="B210" s="32" t="s">
        <v>57</v>
      </c>
      <c r="C210" s="237">
        <v>0.036</v>
      </c>
      <c r="D210" s="62" t="s">
        <v>11</v>
      </c>
      <c r="E210" s="62" t="s">
        <v>11</v>
      </c>
      <c r="F210" s="54" t="s">
        <v>11</v>
      </c>
      <c r="G210" s="333">
        <v>0.017</v>
      </c>
      <c r="H210" s="62" t="s">
        <v>11</v>
      </c>
      <c r="I210" s="62" t="s">
        <v>11</v>
      </c>
      <c r="J210" s="54" t="s">
        <v>11</v>
      </c>
      <c r="K210" s="291">
        <v>0.037</v>
      </c>
      <c r="L210" s="62" t="s">
        <v>11</v>
      </c>
      <c r="M210" s="62" t="s">
        <v>11</v>
      </c>
      <c r="N210" s="63" t="s">
        <v>11</v>
      </c>
      <c r="O210" s="209">
        <v>0.048</v>
      </c>
      <c r="P210" s="62" t="s">
        <v>11</v>
      </c>
      <c r="Q210" s="62" t="s">
        <v>11</v>
      </c>
      <c r="R210" s="54" t="s">
        <v>11</v>
      </c>
      <c r="S210" s="212" t="s">
        <v>11</v>
      </c>
      <c r="T210" s="213" t="s">
        <v>11</v>
      </c>
      <c r="U210" s="213" t="s">
        <v>11</v>
      </c>
      <c r="V210" s="214" t="s">
        <v>11</v>
      </c>
      <c r="W210" s="54" t="s">
        <v>11</v>
      </c>
    </row>
    <row r="211" spans="1:23" s="30" customFormat="1" ht="11.25" thickBot="1">
      <c r="A211" s="350"/>
      <c r="B211" s="33" t="s">
        <v>64</v>
      </c>
      <c r="C211" s="240">
        <v>1.2</v>
      </c>
      <c r="D211" s="64" t="s">
        <v>11</v>
      </c>
      <c r="E211" s="64" t="s">
        <v>11</v>
      </c>
      <c r="F211" s="66" t="s">
        <v>11</v>
      </c>
      <c r="G211" s="334">
        <v>0.88</v>
      </c>
      <c r="H211" s="64" t="s">
        <v>11</v>
      </c>
      <c r="I211" s="64" t="s">
        <v>11</v>
      </c>
      <c r="J211" s="66" t="s">
        <v>11</v>
      </c>
      <c r="K211" s="293">
        <v>0.87</v>
      </c>
      <c r="L211" s="64" t="s">
        <v>11</v>
      </c>
      <c r="M211" s="64" t="s">
        <v>11</v>
      </c>
      <c r="N211" s="65" t="s">
        <v>11</v>
      </c>
      <c r="O211" s="217">
        <v>0.97</v>
      </c>
      <c r="P211" s="64" t="s">
        <v>11</v>
      </c>
      <c r="Q211" s="64" t="s">
        <v>11</v>
      </c>
      <c r="R211" s="66" t="s">
        <v>11</v>
      </c>
      <c r="S211" s="218" t="s">
        <v>11</v>
      </c>
      <c r="T211" s="219" t="s">
        <v>11</v>
      </c>
      <c r="U211" s="219" t="s">
        <v>11</v>
      </c>
      <c r="V211" s="220" t="s">
        <v>11</v>
      </c>
      <c r="W211" s="66" t="s">
        <v>11</v>
      </c>
    </row>
    <row r="212" spans="1:242" ht="10.5">
      <c r="A212" s="340" t="s">
        <v>67</v>
      </c>
      <c r="B212" s="341"/>
      <c r="C212" s="241" t="s">
        <v>11</v>
      </c>
      <c r="D212" s="68" t="s">
        <v>11</v>
      </c>
      <c r="E212" s="68" t="s">
        <v>11</v>
      </c>
      <c r="F212" s="71" t="s">
        <v>11</v>
      </c>
      <c r="G212" s="67" t="s">
        <v>11</v>
      </c>
      <c r="H212" s="68" t="s">
        <v>11</v>
      </c>
      <c r="I212" s="68" t="s">
        <v>11</v>
      </c>
      <c r="J212" s="71" t="s">
        <v>11</v>
      </c>
      <c r="K212" s="67" t="s">
        <v>11</v>
      </c>
      <c r="L212" s="68" t="s">
        <v>11</v>
      </c>
      <c r="M212" s="68" t="s">
        <v>11</v>
      </c>
      <c r="N212" s="69" t="s">
        <v>11</v>
      </c>
      <c r="O212" s="70" t="s">
        <v>65</v>
      </c>
      <c r="P212" s="68" t="s">
        <v>11</v>
      </c>
      <c r="Q212" s="68" t="s">
        <v>11</v>
      </c>
      <c r="R212" s="71" t="s">
        <v>11</v>
      </c>
      <c r="S212" s="48">
        <f>SUM(S170:S199)</f>
        <v>0.025364439999999995</v>
      </c>
      <c r="T212" s="49">
        <f>SUM(T170:T199)</f>
        <v>0.028037860000000008</v>
      </c>
      <c r="U212" s="49">
        <f>SUM(U170:U199)</f>
        <v>0.01867869</v>
      </c>
      <c r="V212" s="50">
        <f>SUM(V170:V199)</f>
        <v>0.022544889999999995</v>
      </c>
      <c r="W212" s="72" t="s">
        <v>65</v>
      </c>
      <c r="X212" s="34"/>
      <c r="Y212" s="34"/>
      <c r="Z212" s="34"/>
      <c r="AA212" s="34"/>
      <c r="AB212" s="34"/>
      <c r="AC212" s="34"/>
      <c r="AD212" s="34"/>
      <c r="AE212" s="34"/>
      <c r="AF212" s="34"/>
      <c r="AG212" s="34"/>
      <c r="AH212" s="34"/>
      <c r="AI212" s="34"/>
      <c r="AJ212" s="34"/>
      <c r="AK212" s="34"/>
      <c r="AL212" s="34"/>
      <c r="AM212" s="34"/>
      <c r="AN212" s="34"/>
      <c r="AO212" s="34"/>
      <c r="AP212" s="34"/>
      <c r="AQ212" s="34"/>
      <c r="AR212" s="34"/>
      <c r="AS212" s="34"/>
      <c r="AT212" s="34"/>
      <c r="AU212" s="34"/>
      <c r="AV212" s="34"/>
      <c r="AW212" s="34"/>
      <c r="AX212" s="34"/>
      <c r="AY212" s="34"/>
      <c r="AZ212" s="34"/>
      <c r="BA212" s="34"/>
      <c r="BB212" s="34"/>
      <c r="BC212" s="34"/>
      <c r="BD212" s="34"/>
      <c r="BE212" s="34"/>
      <c r="BF212" s="34"/>
      <c r="BG212" s="34"/>
      <c r="BH212" s="34"/>
      <c r="BI212" s="34"/>
      <c r="BJ212" s="34"/>
      <c r="BK212" s="34"/>
      <c r="BL212" s="34"/>
      <c r="BM212" s="34"/>
      <c r="BN212" s="34"/>
      <c r="BO212" s="34"/>
      <c r="BP212" s="34"/>
      <c r="BQ212" s="34"/>
      <c r="BR212" s="34"/>
      <c r="BS212" s="34"/>
      <c r="BT212" s="34"/>
      <c r="BU212" s="34"/>
      <c r="BV212" s="34"/>
      <c r="BW212" s="34"/>
      <c r="BX212" s="34"/>
      <c r="BY212" s="34"/>
      <c r="BZ212" s="34"/>
      <c r="CA212" s="34"/>
      <c r="CB212" s="34"/>
      <c r="CC212" s="34"/>
      <c r="CD212" s="34"/>
      <c r="CE212" s="34"/>
      <c r="CF212" s="34"/>
      <c r="CG212" s="34"/>
      <c r="CH212" s="34"/>
      <c r="CI212" s="34"/>
      <c r="CJ212" s="34"/>
      <c r="CK212" s="34"/>
      <c r="CL212" s="34"/>
      <c r="CM212" s="34"/>
      <c r="CN212" s="34"/>
      <c r="CO212" s="34"/>
      <c r="CP212" s="34"/>
      <c r="CQ212" s="34"/>
      <c r="CR212" s="34"/>
      <c r="CS212" s="34"/>
      <c r="CT212" s="34"/>
      <c r="CU212" s="34"/>
      <c r="CV212" s="34"/>
      <c r="CW212" s="34"/>
      <c r="CX212" s="34"/>
      <c r="CY212" s="34"/>
      <c r="CZ212" s="34"/>
      <c r="DA212" s="35"/>
      <c r="DB212" s="36"/>
      <c r="DC212" s="36"/>
      <c r="DD212" s="36"/>
      <c r="DE212" s="36"/>
      <c r="DF212" s="36"/>
      <c r="DG212" s="36"/>
      <c r="DH212" s="36"/>
      <c r="DI212" s="36"/>
      <c r="DJ212" s="36"/>
      <c r="DK212" s="36"/>
      <c r="DL212" s="36"/>
      <c r="DM212" s="36"/>
      <c r="DN212" s="36"/>
      <c r="DO212" s="36"/>
      <c r="DP212" s="36"/>
      <c r="DQ212" s="36"/>
      <c r="DR212" s="36"/>
      <c r="DS212" s="36"/>
      <c r="DT212" s="36"/>
      <c r="DU212" s="36"/>
      <c r="DV212" s="36"/>
      <c r="DW212" s="36"/>
      <c r="DX212" s="36"/>
      <c r="DY212" s="36"/>
      <c r="DZ212" s="36"/>
      <c r="EA212" s="36"/>
      <c r="EB212" s="36"/>
      <c r="EC212" s="36"/>
      <c r="ED212" s="36"/>
      <c r="EE212" s="36"/>
      <c r="EF212" s="36"/>
      <c r="EG212" s="36"/>
      <c r="EH212" s="36"/>
      <c r="EI212" s="36"/>
      <c r="EJ212" s="36"/>
      <c r="EK212" s="36"/>
      <c r="EL212" s="36"/>
      <c r="EM212" s="36"/>
      <c r="EN212" s="36"/>
      <c r="EO212" s="36"/>
      <c r="EP212" s="36"/>
      <c r="EQ212" s="36"/>
      <c r="ER212" s="36"/>
      <c r="ES212" s="36"/>
      <c r="ET212" s="36"/>
      <c r="EU212" s="36"/>
      <c r="EV212" s="36"/>
      <c r="EW212" s="36"/>
      <c r="EX212" s="36"/>
      <c r="EY212" s="36"/>
      <c r="EZ212" s="36"/>
      <c r="FA212" s="36"/>
      <c r="FB212" s="36"/>
      <c r="FC212" s="36"/>
      <c r="FD212" s="36"/>
      <c r="FE212" s="36"/>
      <c r="FF212" s="36"/>
      <c r="FG212" s="36"/>
      <c r="FH212" s="36"/>
      <c r="FI212" s="36"/>
      <c r="FJ212" s="36"/>
      <c r="FK212" s="36"/>
      <c r="FL212" s="36"/>
      <c r="FM212" s="36"/>
      <c r="FN212" s="36"/>
      <c r="FO212" s="36"/>
      <c r="FP212" s="36"/>
      <c r="FQ212" s="36"/>
      <c r="FR212" s="36"/>
      <c r="FS212" s="36"/>
      <c r="FT212" s="36"/>
      <c r="FU212" s="36"/>
      <c r="FV212" s="36"/>
      <c r="FW212" s="36"/>
      <c r="FX212" s="36"/>
      <c r="FY212" s="36"/>
      <c r="FZ212" s="36"/>
      <c r="GA212" s="36"/>
      <c r="GB212" s="36"/>
      <c r="GC212" s="36"/>
      <c r="GD212" s="36"/>
      <c r="GE212" s="36"/>
      <c r="GF212" s="36"/>
      <c r="GG212" s="36"/>
      <c r="GH212" s="36"/>
      <c r="GI212" s="36"/>
      <c r="GJ212" s="36"/>
      <c r="GK212" s="36"/>
      <c r="GL212" s="36"/>
      <c r="GM212" s="36"/>
      <c r="GN212" s="36"/>
      <c r="GO212" s="36"/>
      <c r="GP212" s="36"/>
      <c r="GQ212" s="36"/>
      <c r="GR212" s="36"/>
      <c r="GS212" s="36"/>
      <c r="GT212" s="36"/>
      <c r="GU212" s="36"/>
      <c r="GV212" s="36"/>
      <c r="GW212" s="36"/>
      <c r="GX212" s="36"/>
      <c r="GY212" s="36"/>
      <c r="GZ212" s="36"/>
      <c r="HA212" s="36"/>
      <c r="HB212" s="36"/>
      <c r="HC212" s="36"/>
      <c r="HD212" s="36"/>
      <c r="HE212" s="36"/>
      <c r="HF212" s="36"/>
      <c r="HG212" s="36"/>
      <c r="HH212" s="36"/>
      <c r="HI212" s="36"/>
      <c r="HJ212" s="36"/>
      <c r="HK212" s="36"/>
      <c r="HL212" s="36"/>
      <c r="HM212" s="36"/>
      <c r="HN212" s="36"/>
      <c r="HO212" s="36"/>
      <c r="HP212" s="36"/>
      <c r="HQ212" s="36"/>
      <c r="HR212" s="36"/>
      <c r="HS212" s="36"/>
      <c r="HT212" s="36"/>
      <c r="HU212" s="36"/>
      <c r="HV212" s="36"/>
      <c r="HW212" s="36"/>
      <c r="HX212" s="36"/>
      <c r="HY212" s="36"/>
      <c r="HZ212" s="36"/>
      <c r="IA212" s="36"/>
      <c r="IB212" s="36"/>
      <c r="IC212" s="36"/>
      <c r="ID212" s="36"/>
      <c r="IE212" s="36"/>
      <c r="IF212" s="36"/>
      <c r="IG212" s="36"/>
      <c r="IH212" s="36"/>
    </row>
    <row r="213" spans="1:242" ht="11.25" thickBot="1">
      <c r="A213" s="351" t="s">
        <v>58</v>
      </c>
      <c r="B213" s="352"/>
      <c r="C213" s="242" t="s">
        <v>11</v>
      </c>
      <c r="D213" s="74" t="s">
        <v>11</v>
      </c>
      <c r="E213" s="74" t="s">
        <v>11</v>
      </c>
      <c r="F213" s="77" t="s">
        <v>11</v>
      </c>
      <c r="G213" s="73" t="s">
        <v>11</v>
      </c>
      <c r="H213" s="74" t="s">
        <v>11</v>
      </c>
      <c r="I213" s="74" t="s">
        <v>11</v>
      </c>
      <c r="J213" s="77" t="s">
        <v>11</v>
      </c>
      <c r="K213" s="73" t="s">
        <v>11</v>
      </c>
      <c r="L213" s="74" t="s">
        <v>11</v>
      </c>
      <c r="M213" s="74" t="s">
        <v>11</v>
      </c>
      <c r="N213" s="75" t="s">
        <v>11</v>
      </c>
      <c r="O213" s="76" t="s">
        <v>11</v>
      </c>
      <c r="P213" s="74" t="s">
        <v>11</v>
      </c>
      <c r="Q213" s="74" t="s">
        <v>11</v>
      </c>
      <c r="R213" s="77" t="s">
        <v>11</v>
      </c>
      <c r="S213" s="325">
        <v>0.025</v>
      </c>
      <c r="T213" s="193">
        <v>0.028</v>
      </c>
      <c r="U213" s="222">
        <v>0.019</v>
      </c>
      <c r="V213" s="194">
        <v>0.023</v>
      </c>
      <c r="W213" s="223">
        <v>0.024</v>
      </c>
      <c r="X213" s="34"/>
      <c r="Y213" s="34"/>
      <c r="Z213" s="34"/>
      <c r="AA213" s="34"/>
      <c r="AB213" s="34"/>
      <c r="AC213" s="34"/>
      <c r="AD213" s="34"/>
      <c r="AE213" s="34"/>
      <c r="AF213" s="34"/>
      <c r="AG213" s="34"/>
      <c r="AH213" s="34"/>
      <c r="AI213" s="34"/>
      <c r="AJ213" s="34"/>
      <c r="AK213" s="34"/>
      <c r="AL213" s="34"/>
      <c r="AM213" s="34"/>
      <c r="AN213" s="34"/>
      <c r="AO213" s="34"/>
      <c r="AP213" s="34"/>
      <c r="AQ213" s="34"/>
      <c r="AR213" s="34"/>
      <c r="AS213" s="34"/>
      <c r="AT213" s="34"/>
      <c r="AU213" s="34"/>
      <c r="AV213" s="34"/>
      <c r="AW213" s="34"/>
      <c r="AX213" s="34"/>
      <c r="AY213" s="34"/>
      <c r="AZ213" s="34"/>
      <c r="BA213" s="34"/>
      <c r="BB213" s="34"/>
      <c r="BC213" s="34"/>
      <c r="BD213" s="34"/>
      <c r="BE213" s="34"/>
      <c r="BF213" s="34"/>
      <c r="BG213" s="34"/>
      <c r="BH213" s="34"/>
      <c r="BI213" s="34"/>
      <c r="BJ213" s="34"/>
      <c r="BK213" s="34"/>
      <c r="BL213" s="34"/>
      <c r="BM213" s="34"/>
      <c r="BN213" s="34"/>
      <c r="BO213" s="34"/>
      <c r="BP213" s="34"/>
      <c r="BQ213" s="34"/>
      <c r="BR213" s="34"/>
      <c r="BS213" s="34"/>
      <c r="BT213" s="34"/>
      <c r="BU213" s="34"/>
      <c r="BV213" s="34"/>
      <c r="BW213" s="34"/>
      <c r="BX213" s="34"/>
      <c r="BY213" s="34"/>
      <c r="BZ213" s="34"/>
      <c r="CA213" s="34"/>
      <c r="CB213" s="34"/>
      <c r="CC213" s="34"/>
      <c r="CD213" s="34"/>
      <c r="CE213" s="34"/>
      <c r="CF213" s="34"/>
      <c r="CG213" s="34"/>
      <c r="CH213" s="34"/>
      <c r="CI213" s="34"/>
      <c r="CJ213" s="34"/>
      <c r="CK213" s="34"/>
      <c r="CL213" s="34"/>
      <c r="CM213" s="34"/>
      <c r="CN213" s="34"/>
      <c r="CO213" s="34"/>
      <c r="CP213" s="34"/>
      <c r="CQ213" s="34"/>
      <c r="CR213" s="34"/>
      <c r="CS213" s="34"/>
      <c r="CT213" s="34"/>
      <c r="CU213" s="34"/>
      <c r="CV213" s="34"/>
      <c r="CW213" s="34"/>
      <c r="CX213" s="34"/>
      <c r="CY213" s="34"/>
      <c r="CZ213" s="34"/>
      <c r="DA213" s="35"/>
      <c r="DB213" s="36"/>
      <c r="DC213" s="36"/>
      <c r="DD213" s="36"/>
      <c r="DE213" s="36"/>
      <c r="DF213" s="36"/>
      <c r="DG213" s="36"/>
      <c r="DH213" s="36"/>
      <c r="DI213" s="36"/>
      <c r="DJ213" s="36"/>
      <c r="DK213" s="36"/>
      <c r="DL213" s="36"/>
      <c r="DM213" s="36"/>
      <c r="DN213" s="36"/>
      <c r="DO213" s="36"/>
      <c r="DP213" s="36"/>
      <c r="DQ213" s="36"/>
      <c r="DR213" s="36"/>
      <c r="DS213" s="36"/>
      <c r="DT213" s="36"/>
      <c r="DU213" s="36"/>
      <c r="DV213" s="36"/>
      <c r="DW213" s="36"/>
      <c r="DX213" s="36"/>
      <c r="DY213" s="36"/>
      <c r="DZ213" s="36"/>
      <c r="EA213" s="36"/>
      <c r="EB213" s="36"/>
      <c r="EC213" s="36"/>
      <c r="ED213" s="36"/>
      <c r="EE213" s="36"/>
      <c r="EF213" s="36"/>
      <c r="EG213" s="36"/>
      <c r="EH213" s="36"/>
      <c r="EI213" s="36"/>
      <c r="EJ213" s="36"/>
      <c r="EK213" s="36"/>
      <c r="EL213" s="36"/>
      <c r="EM213" s="36"/>
      <c r="EN213" s="36"/>
      <c r="EO213" s="36"/>
      <c r="EP213" s="36"/>
      <c r="EQ213" s="36"/>
      <c r="ER213" s="36"/>
      <c r="ES213" s="36"/>
      <c r="ET213" s="36"/>
      <c r="EU213" s="36"/>
      <c r="EV213" s="36"/>
      <c r="EW213" s="36"/>
      <c r="EX213" s="36"/>
      <c r="EY213" s="36"/>
      <c r="EZ213" s="36"/>
      <c r="FA213" s="36"/>
      <c r="FB213" s="36"/>
      <c r="FC213" s="36"/>
      <c r="FD213" s="36"/>
      <c r="FE213" s="36"/>
      <c r="FF213" s="36"/>
      <c r="FG213" s="36"/>
      <c r="FH213" s="36"/>
      <c r="FI213" s="36"/>
      <c r="FJ213" s="36"/>
      <c r="FK213" s="36"/>
      <c r="FL213" s="36"/>
      <c r="FM213" s="36"/>
      <c r="FN213" s="36"/>
      <c r="FO213" s="36"/>
      <c r="FP213" s="36"/>
      <c r="FQ213" s="36"/>
      <c r="FR213" s="36"/>
      <c r="FS213" s="36"/>
      <c r="FT213" s="36"/>
      <c r="FU213" s="36"/>
      <c r="FV213" s="36"/>
      <c r="FW213" s="36"/>
      <c r="FX213" s="36"/>
      <c r="FY213" s="36"/>
      <c r="FZ213" s="36"/>
      <c r="GA213" s="36"/>
      <c r="GB213" s="36"/>
      <c r="GC213" s="36"/>
      <c r="GD213" s="36"/>
      <c r="GE213" s="36"/>
      <c r="GF213" s="36"/>
      <c r="GG213" s="36"/>
      <c r="GH213" s="36"/>
      <c r="GI213" s="36"/>
      <c r="GJ213" s="36"/>
      <c r="GK213" s="36"/>
      <c r="GL213" s="36"/>
      <c r="GM213" s="36"/>
      <c r="GN213" s="36"/>
      <c r="GO213" s="36"/>
      <c r="GP213" s="36"/>
      <c r="GQ213" s="36"/>
      <c r="GR213" s="36"/>
      <c r="GS213" s="36"/>
      <c r="GT213" s="36"/>
      <c r="GU213" s="36"/>
      <c r="GV213" s="36"/>
      <c r="GW213" s="36"/>
      <c r="GX213" s="36"/>
      <c r="GY213" s="36"/>
      <c r="GZ213" s="36"/>
      <c r="HA213" s="36"/>
      <c r="HB213" s="36"/>
      <c r="HC213" s="36"/>
      <c r="HD213" s="36"/>
      <c r="HE213" s="36"/>
      <c r="HF213" s="36"/>
      <c r="HG213" s="36"/>
      <c r="HH213" s="36"/>
      <c r="HI213" s="36"/>
      <c r="HJ213" s="36"/>
      <c r="HK213" s="36"/>
      <c r="HL213" s="36"/>
      <c r="HM213" s="36"/>
      <c r="HN213" s="36"/>
      <c r="HO213" s="36"/>
      <c r="HP213" s="36"/>
      <c r="HQ213" s="36"/>
      <c r="HR213" s="36"/>
      <c r="HS213" s="36"/>
      <c r="HT213" s="36"/>
      <c r="HU213" s="36"/>
      <c r="HV213" s="36"/>
      <c r="HW213" s="36"/>
      <c r="HX213" s="36"/>
      <c r="HY213" s="36"/>
      <c r="HZ213" s="36"/>
      <c r="IA213" s="36"/>
      <c r="IB213" s="36"/>
      <c r="IC213" s="36"/>
      <c r="ID213" s="36"/>
      <c r="IE213" s="36"/>
      <c r="IF213" s="36"/>
      <c r="IG213" s="36"/>
      <c r="IH213" s="36"/>
    </row>
    <row r="214" spans="3:23" ht="10.5">
      <c r="C214" s="36"/>
      <c r="D214" s="36"/>
      <c r="E214" s="36"/>
      <c r="F214" s="36"/>
      <c r="G214" s="36"/>
      <c r="H214" s="36"/>
      <c r="I214" s="36"/>
      <c r="J214" s="36"/>
      <c r="K214" s="36"/>
      <c r="L214" s="36"/>
      <c r="M214" s="36"/>
      <c r="N214" s="36"/>
      <c r="O214" s="36"/>
      <c r="P214" s="36"/>
      <c r="Q214" s="36"/>
      <c r="R214" s="36"/>
      <c r="S214" s="115"/>
      <c r="T214" s="115"/>
      <c r="U214" s="115"/>
      <c r="V214" s="115"/>
      <c r="W214" s="36"/>
    </row>
    <row r="215" spans="3:23" ht="10.5">
      <c r="C215" s="36"/>
      <c r="D215" s="36"/>
      <c r="E215" s="36"/>
      <c r="F215" s="36"/>
      <c r="G215" s="36"/>
      <c r="H215" s="36"/>
      <c r="I215" s="36"/>
      <c r="J215" s="36"/>
      <c r="K215" s="36"/>
      <c r="L215" s="36"/>
      <c r="M215" s="36"/>
      <c r="N215" s="36"/>
      <c r="O215" s="36"/>
      <c r="P215" s="36"/>
      <c r="Q215" s="36"/>
      <c r="R215" s="36"/>
      <c r="S215" s="115"/>
      <c r="T215" s="115"/>
      <c r="U215" s="115"/>
      <c r="V215" s="115"/>
      <c r="W215" s="36"/>
    </row>
  </sheetData>
  <sheetProtection/>
  <mergeCells count="60">
    <mergeCell ref="A200:A205"/>
    <mergeCell ref="G166:J166"/>
    <mergeCell ref="K166:N166"/>
    <mergeCell ref="A206:A211"/>
    <mergeCell ref="A212:B212"/>
    <mergeCell ref="A213:B213"/>
    <mergeCell ref="C166:F166"/>
    <mergeCell ref="O166:R166"/>
    <mergeCell ref="A167:B167"/>
    <mergeCell ref="A168:A176"/>
    <mergeCell ref="A177:A187"/>
    <mergeCell ref="A188:A199"/>
    <mergeCell ref="A159:B159"/>
    <mergeCell ref="A160:B160"/>
    <mergeCell ref="A164:B164"/>
    <mergeCell ref="A165:B165"/>
    <mergeCell ref="A166:B166"/>
    <mergeCell ref="C113:F113"/>
    <mergeCell ref="G113:J113"/>
    <mergeCell ref="A124:A134"/>
    <mergeCell ref="A135:A146"/>
    <mergeCell ref="A147:A152"/>
    <mergeCell ref="A153:A158"/>
    <mergeCell ref="A100:A105"/>
    <mergeCell ref="A106:B106"/>
    <mergeCell ref="A107:B107"/>
    <mergeCell ref="A111:B111"/>
    <mergeCell ref="A112:B112"/>
    <mergeCell ref="A113:B113"/>
    <mergeCell ref="O60:R60"/>
    <mergeCell ref="A61:B61"/>
    <mergeCell ref="A62:A70"/>
    <mergeCell ref="A71:A81"/>
    <mergeCell ref="A82:A93"/>
    <mergeCell ref="A94:A99"/>
    <mergeCell ref="A58:B58"/>
    <mergeCell ref="A59:B59"/>
    <mergeCell ref="K113:N113"/>
    <mergeCell ref="O113:R113"/>
    <mergeCell ref="A114:B114"/>
    <mergeCell ref="A115:A123"/>
    <mergeCell ref="A60:B60"/>
    <mergeCell ref="C60:F60"/>
    <mergeCell ref="G60:J60"/>
    <mergeCell ref="K60:N60"/>
    <mergeCell ref="A47:A52"/>
    <mergeCell ref="A53:B53"/>
    <mergeCell ref="A54:B54"/>
    <mergeCell ref="O7:R7"/>
    <mergeCell ref="A8:B8"/>
    <mergeCell ref="A9:A17"/>
    <mergeCell ref="A18:A28"/>
    <mergeCell ref="A29:A40"/>
    <mergeCell ref="A41:A46"/>
    <mergeCell ref="A5:B5"/>
    <mergeCell ref="A6:B6"/>
    <mergeCell ref="A7:B7"/>
    <mergeCell ref="C7:F7"/>
    <mergeCell ref="G7:J7"/>
    <mergeCell ref="K7:N7"/>
  </mergeCells>
  <dataValidations count="4">
    <dataValidation type="custom" allowBlank="1" showInputMessage="1" showErrorMessage="1" prompt="「試料における検出下限値」を入力して下さい。" errorTitle="エラー" error="有効数字の桁数が正しくありません。&#10;欠測『-9』又は定量下限値以下『-1』は入力出来ません。" imeMode="disabled" sqref="E9:E40 I9:I40 E62:E93 Q62:Q93 M62:M93 I62:I93 E115:E146 Q115:Q146 M115:M146 I115:I146 E168:E199 Q168:Q199 M168:M199 I168:I199">
      <formula1>(N9=TRUE)</formula1>
    </dataValidation>
    <dataValidation type="custom" allowBlank="1" showInputMessage="1" showErrorMessage="1" prompt="「試料における定量下限値」を入力して下さい。" errorTitle="エラー" error="有効数字の桁数が正しくありません。&#10;欠測『-9』又は定量下限値以下『-1』は入力出来ません。" imeMode="disabled" sqref="F40 F9:F38 J40 J9:J38 F93 F62:F91 R93 R62:R91 N93 N62:N91 J93 J62:J91 F146 F115:F144 R146 R115:R144 N146 N115:N144 J146 J115:J144 F199 F168:F197 R199 R168:R197 N199 N168:N197 J199 J168:J197">
      <formula1>(O40=TRUE)</formula1>
    </dataValidation>
    <dataValidation type="custom" allowBlank="1" showInputMessage="1" showErrorMessage="1" prompt="「試料における定量下限値」を入力して下さい。" errorTitle="エラー" error="有効数字の桁数が正しくありません。&#10;欠測『-9』又は定量下限値以下『-1』は入力出来ません。。" imeMode="disabled" sqref="F39 J39 F92 R92 N92 J92 F145 R145 N145 J145 F198 R198 N198 J198">
      <formula1>(O39=TRUE)</formula1>
    </dataValidation>
    <dataValidation type="custom" allowBlank="1" showInputMessage="1" showErrorMessage="1" errorTitle="エラー" error="有効数字２桁で入力して下さい。&#10;『N.D.』は『-1』&#10;『欠測』は『-9』&#10;" imeMode="disabled" sqref="D11:D15 C9:C40 G11:H15 C64:D68 C62:C63 C69:C93 G64:H68 G77 G85 D117:D119 C115:C146 D170:D174 C168:C199 G170:H170 G172:H172 G174:H174 G183 H173">
      <formula1>(M11=TRUE)</formula1>
    </dataValidation>
  </dataValidations>
  <printOptions horizontalCentered="1" verticalCentered="1"/>
  <pageMargins left="0.7086614173228347" right="0.7086614173228347" top="0.7874015748031497" bottom="0.3937007874015748" header="0" footer="0"/>
  <pageSetup horizontalDpi="300" verticalDpi="300" orientation="landscape" paperSize="9" scale="89" r:id="rId1"/>
  <rowBreaks count="3" manualBreakCount="3">
    <brk id="56" max="22" man="1"/>
    <brk id="109" max="22" man="1"/>
    <brk id="162" max="2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愛知県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愛知県</cp:lastModifiedBy>
  <cp:lastPrinted>2015-12-14T11:35:20Z</cp:lastPrinted>
  <dcterms:created xsi:type="dcterms:W3CDTF">2006-07-20T04:03:34Z</dcterms:created>
  <dcterms:modified xsi:type="dcterms:W3CDTF">2015-12-15T07:57:29Z</dcterms:modified>
  <cp:category/>
  <cp:version/>
  <cp:contentType/>
  <cp:contentStatus/>
</cp:coreProperties>
</file>