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0245" windowHeight="9165" activeTab="0"/>
  </bookViews>
  <sheets>
    <sheet name="名古屋市" sheetId="1" r:id="rId1"/>
  </sheets>
  <definedNames>
    <definedName name="_xlnm.Print_Area" localSheetId="0">'名古屋市'!$A$1:$W$321</definedName>
    <definedName name="_xlnm.Print_Titles" localSheetId="0">'名古屋市'!$B:$B,'名古屋市'!$1:$3</definedName>
  </definedNames>
  <calcPr fullCalcOnLoad="1"/>
</workbook>
</file>

<file path=xl/sharedStrings.xml><?xml version="1.0" encoding="utf-8"?>
<sst xmlns="http://schemas.openxmlformats.org/spreadsheetml/2006/main" count="2403" uniqueCount="94">
  <si>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</si>
  <si>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</si>
  <si>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</si>
  <si>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</si>
  <si>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</si>
  <si>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</si>
  <si>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</si>
  <si>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</si>
  <si>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</si>
  <si>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</si>
  <si>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</si>
  <si>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</si>
  <si>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</si>
  <si>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</si>
  <si>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</si>
  <si>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</si>
  <si>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</si>
  <si>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</si>
  <si>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</si>
  <si>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</si>
  <si>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</si>
  <si>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</si>
  <si>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</si>
  <si>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</si>
  <si>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</si>
  <si>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</si>
  <si>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</si>
  <si>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</si>
  <si>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</si>
  <si>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</si>
  <si>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</si>
  <si>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</si>
  <si>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</si>
  <si>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</si>
  <si>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</si>
  <si>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</si>
  <si>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</si>
  <si>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</si>
  <si>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</si>
  <si>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</si>
  <si>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</si>
  <si>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</si>
  <si>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</si>
  <si>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</si>
  <si>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</si>
  <si>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</si>
  <si>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</si>
  <si>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</si>
  <si>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</si>
  <si>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</si>
  <si>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</si>
  <si>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</si>
  <si>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</si>
  <si>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</si>
  <si>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</si>
  <si>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</si>
  <si>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</si>
  <si>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</si>
  <si>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</si>
  <si>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</si>
  <si>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</si>
  <si>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</si>
  <si>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</si>
  <si>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</si>
  <si>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</si>
  <si>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</si>
  <si>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</si>
  <si>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</si>
  <si>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</si>
  <si>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</si>
  <si>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</si>
  <si>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－</t>
  </si>
  <si>
    <t>名古屋市</t>
  </si>
  <si>
    <t>上下水道局北営業所（北区田幡二丁目4-5）</t>
  </si>
  <si>
    <t>富田支所（中川区春田三丁目215）</t>
  </si>
  <si>
    <t>港陽測定局（港区港陽一丁目1-65）</t>
  </si>
  <si>
    <t>環境科学研究所（南区豊田五丁目16-8）</t>
  </si>
  <si>
    <t>守山保健所（守山区小幡一丁目3-1）</t>
  </si>
  <si>
    <t>鳴海配水場（緑区桃山四丁目905）</t>
  </si>
  <si>
    <t>・＊は検出下限値以上定量下限値未満の値</t>
  </si>
  <si>
    <t>・ＮＤは検出下限値未満の値</t>
  </si>
  <si>
    <t>2007（平成19）年度ダイオキシン類大気環境調査結果</t>
  </si>
  <si>
    <t xml:space="preserve"> </t>
  </si>
  <si>
    <t>*</t>
  </si>
  <si>
    <r>
      <t>N</t>
    </r>
    <r>
      <rPr>
        <sz val="8"/>
        <rFont val="ＭＳ Ｐゴシック"/>
        <family val="3"/>
      </rPr>
      <t>D</t>
    </r>
  </si>
  <si>
    <r>
      <t>N</t>
    </r>
    <r>
      <rPr>
        <sz val="8"/>
        <rFont val="ＭＳ Ｐゴシック"/>
        <family val="3"/>
      </rPr>
      <t>D</t>
    </r>
  </si>
  <si>
    <r>
      <t>N</t>
    </r>
    <r>
      <rPr>
        <sz val="8"/>
        <rFont val="ＭＳ Ｐゴシック"/>
        <family val="3"/>
      </rPr>
      <t>D</t>
    </r>
  </si>
  <si>
    <r>
      <t>N</t>
    </r>
    <r>
      <rPr>
        <sz val="8"/>
        <rFont val="ＭＳ Ｐゴシック"/>
        <family val="3"/>
      </rPr>
      <t>D</t>
    </r>
  </si>
  <si>
    <r>
      <t>N</t>
    </r>
    <r>
      <rPr>
        <sz val="8"/>
        <rFont val="ＭＳ Ｐゴシック"/>
        <family val="3"/>
      </rPr>
      <t>D</t>
    </r>
  </si>
  <si>
    <r>
      <t>N</t>
    </r>
    <r>
      <rPr>
        <sz val="8"/>
        <rFont val="ＭＳ Ｐゴシック"/>
        <family val="3"/>
      </rPr>
      <t>D</t>
    </r>
  </si>
  <si>
    <t>*</t>
  </si>
  <si>
    <t>ND</t>
  </si>
  <si>
    <t>*</t>
  </si>
  <si>
    <t>ND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</si>
</sst>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3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0" xfId="21" applyFont="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Fill="1" applyBorder="1" applyAlignment="1">
      <alignment horizontal="centerContinuous" wrapText="1"/>
      <protection/>
    </xf>
    <xf numFmtId="0" fontId="0" fillId="0" borderId="5" xfId="21" applyFont="1" applyFill="1" applyBorder="1" applyAlignment="1">
      <alignment horizontal="centerContinuous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Continuous" wrapText="1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Continuous" wrapText="1"/>
      <protection/>
    </xf>
    <xf numFmtId="0" fontId="0" fillId="0" borderId="11" xfId="21" applyFont="1" applyBorder="1" applyAlignment="1">
      <alignment horizontal="center" wrapText="1"/>
      <protection/>
    </xf>
    <xf numFmtId="0" fontId="0" fillId="0" borderId="6" xfId="21" applyFont="1" applyBorder="1" applyAlignment="1">
      <alignment horizontal="center" wrapText="1"/>
      <protection/>
    </xf>
    <xf numFmtId="0" fontId="0" fillId="0" borderId="9" xfId="21" applyFont="1" applyBorder="1" applyAlignment="1">
      <alignment horizontal="center" wrapText="1"/>
      <protection/>
    </xf>
    <xf numFmtId="0" fontId="0" fillId="0" borderId="12" xfId="21" applyBorder="1" applyAlignment="1" quotePrefix="1">
      <alignment horizontal="left"/>
      <protection/>
    </xf>
    <xf numFmtId="0" fontId="0" fillId="0" borderId="13" xfId="21" applyBorder="1" applyAlignment="1" quotePrefix="1">
      <alignment horizontal="left"/>
      <protection/>
    </xf>
    <xf numFmtId="0" fontId="0" fillId="0" borderId="13" xfId="21" applyFont="1" applyBorder="1" applyAlignment="1" quotePrefix="1">
      <alignment horizontal="left"/>
      <protection/>
    </xf>
    <xf numFmtId="0" fontId="0" fillId="0" borderId="8" xfId="21" applyFont="1" applyBorder="1" applyAlignment="1" quotePrefix="1">
      <alignment horizontal="left"/>
      <protection/>
    </xf>
    <xf numFmtId="0" fontId="0" fillId="0" borderId="14" xfId="21" applyFont="1" applyBorder="1">
      <alignment/>
      <protection/>
    </xf>
    <xf numFmtId="0" fontId="0" fillId="0" borderId="13" xfId="21" applyBorder="1">
      <alignment/>
      <protection/>
    </xf>
    <xf numFmtId="0" fontId="0" fillId="0" borderId="8" xfId="21" applyBorder="1">
      <alignment/>
      <protection/>
    </xf>
    <xf numFmtId="0" fontId="0" fillId="0" borderId="13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4" xfId="21" applyFont="1" applyBorder="1" applyAlignment="1">
      <alignment horizontal="left"/>
      <protection/>
    </xf>
    <xf numFmtId="0" fontId="0" fillId="0" borderId="13" xfId="21" applyFont="1" applyBorder="1" applyAlignment="1">
      <alignment horizontal="left"/>
      <protection/>
    </xf>
    <xf numFmtId="0" fontId="0" fillId="0" borderId="13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15" xfId="21" applyFont="1" applyFill="1" applyBorder="1" applyAlignment="1" applyProtection="1">
      <alignment horizontal="left"/>
      <protection/>
    </xf>
    <xf numFmtId="0" fontId="0" fillId="0" borderId="16" xfId="21" applyFont="1" applyFill="1" applyBorder="1" applyAlignment="1" applyProtection="1">
      <alignment horizontal="left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7" xfId="21" applyFill="1" applyBorder="1">
      <alignment/>
      <protection/>
    </xf>
    <xf numFmtId="0" fontId="0" fillId="0" borderId="18" xfId="21" applyFont="1" applyBorder="1" applyAlignment="1">
      <alignment horizontal="center"/>
      <protection/>
    </xf>
    <xf numFmtId="0" fontId="0" fillId="0" borderId="19" xfId="21" applyFont="1" applyBorder="1" applyAlignment="1">
      <alignment horizontal="center" wrapText="1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" xfId="21" applyNumberFormat="1" applyFill="1" applyBorder="1" applyAlignment="1">
      <alignment horizontal="center"/>
      <protection/>
    </xf>
    <xf numFmtId="0" fontId="0" fillId="0" borderId="2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 applyProtection="1">
      <alignment horizontal="center"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29" xfId="21" applyNumberFormat="1" applyFont="1" applyFill="1" applyBorder="1" applyAlignment="1" applyProtection="1">
      <alignment horizontal="center"/>
      <protection/>
    </xf>
    <xf numFmtId="0" fontId="0" fillId="0" borderId="30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7" xfId="21" applyNumberFormat="1" applyFont="1" applyFill="1" applyBorder="1" applyAlignment="1" applyProtection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1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34" xfId="21" applyNumberFormat="1" applyFont="1" applyFill="1" applyBorder="1" applyAlignment="1">
      <alignment horizontal="center"/>
      <protection/>
    </xf>
    <xf numFmtId="0" fontId="0" fillId="0" borderId="35" xfId="21" applyNumberFormat="1" applyFont="1" applyFill="1" applyBorder="1" applyAlignment="1">
      <alignment horizontal="center"/>
      <protection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37" xfId="21" applyFont="1" applyFill="1" applyBorder="1" applyAlignment="1" applyProtection="1">
      <alignment/>
      <protection locked="0"/>
    </xf>
    <xf numFmtId="0" fontId="0" fillId="0" borderId="38" xfId="21" applyFont="1" applyFill="1" applyBorder="1" applyAlignment="1" applyProtection="1">
      <alignment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/>
    </xf>
    <xf numFmtId="0" fontId="0" fillId="0" borderId="6" xfId="0" applyBorder="1" applyAlignment="1">
      <alignment vertical="center"/>
    </xf>
    <xf numFmtId="0" fontId="0" fillId="0" borderId="9" xfId="0" applyBorder="1" applyAlignment="1">
      <alignment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/>
    </xf>
    <xf numFmtId="0" fontId="0" fillId="0" borderId="3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21" applyFont="1" applyFill="1" applyBorder="1" applyAlignment="1" applyProtection="1">
      <alignment/>
      <protection/>
    </xf>
    <xf numFmtId="0" fontId="0" fillId="0" borderId="44" xfId="21" applyFill="1" applyBorder="1" applyAlignment="1">
      <alignment horizontal="center"/>
      <protection/>
    </xf>
    <xf numFmtId="0" fontId="0" fillId="0" borderId="45" xfId="21" applyFill="1" applyBorder="1">
      <alignment/>
      <protection/>
    </xf>
    <xf numFmtId="0" fontId="0" fillId="0" borderId="46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0" xfId="21" applyFill="1" applyBorder="1" applyAlignment="1">
      <alignment horizontal="center"/>
      <protection/>
    </xf>
    <xf numFmtId="0" fontId="0" fillId="0" borderId="47" xfId="21" applyFill="1" applyBorder="1">
      <alignment/>
      <protection/>
    </xf>
    <xf numFmtId="0" fontId="7" fillId="0" borderId="0" xfId="21" applyFont="1" applyFill="1">
      <alignment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0" xfId="21" applyNumberFormat="1" applyFont="1" applyFill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7" xfId="0" applyBorder="1" applyAlignment="1">
      <alignment/>
    </xf>
    <xf numFmtId="0" fontId="0" fillId="0" borderId="49" xfId="0" applyBorder="1" applyAlignment="1">
      <alignment/>
    </xf>
    <xf numFmtId="0" fontId="0" fillId="0" borderId="50" xfId="21" applyNumberFormat="1" applyFill="1" applyBorder="1" applyAlignment="1">
      <alignment horizontal="center"/>
      <protection/>
    </xf>
    <xf numFmtId="0" fontId="0" fillId="0" borderId="33" xfId="21" applyNumberFormat="1" applyFill="1" applyBorder="1" applyAlignment="1">
      <alignment horizontal="center"/>
      <protection/>
    </xf>
    <xf numFmtId="178" fontId="0" fillId="0" borderId="50" xfId="21" applyNumberFormat="1" applyFill="1" applyBorder="1" applyAlignment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24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11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9" xfId="21" applyNumberFormat="1" applyFill="1" applyBorder="1" applyAlignment="1">
      <alignment horizontal="center"/>
      <protection/>
    </xf>
    <xf numFmtId="0" fontId="0" fillId="0" borderId="53" xfId="21" applyNumberFormat="1" applyFont="1" applyFill="1" applyBorder="1" applyAlignment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0" xfId="21" applyNumberFormat="1" applyFill="1" applyBorder="1" applyAlignment="1">
      <alignment horizontal="center"/>
      <protection/>
    </xf>
    <xf numFmtId="0" fontId="0" fillId="0" borderId="41" xfId="21" applyNumberForma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35" xfId="21" applyNumberFormat="1" applyFill="1" applyBorder="1" applyAlignment="1">
      <alignment horizontal="center"/>
      <protection/>
    </xf>
    <xf numFmtId="0" fontId="0" fillId="0" borderId="36" xfId="21" applyNumberFormat="1" applyFill="1" applyBorder="1" applyAlignment="1">
      <alignment horizontal="center"/>
      <protection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55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5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9" xfId="21" applyNumberFormat="1" applyFont="1" applyFill="1" applyBorder="1" applyAlignment="1">
      <alignment horizontal="center"/>
      <protection/>
    </xf>
    <xf numFmtId="0" fontId="0" fillId="0" borderId="2" xfId="22" applyFont="1" applyBorder="1" applyAlignment="1">
      <alignment vertical="center"/>
      <protection/>
    </xf>
    <xf numFmtId="0" fontId="0" fillId="0" borderId="24" xfId="22" applyFont="1" applyBorder="1" applyAlignment="1">
      <alignment vertical="center"/>
      <protection/>
    </xf>
    <xf numFmtId="0" fontId="0" fillId="0" borderId="29" xfId="22" applyFont="1" applyBorder="1" applyAlignment="1">
      <alignment vertical="center"/>
      <protection/>
    </xf>
    <xf numFmtId="0" fontId="0" fillId="0" borderId="40" xfId="22" applyFont="1" applyBorder="1" applyAlignment="1">
      <alignment vertical="center"/>
      <protection/>
    </xf>
    <xf numFmtId="0" fontId="0" fillId="0" borderId="6" xfId="22" applyFont="1" applyBorder="1" applyAlignment="1">
      <alignment vertical="center"/>
      <protection/>
    </xf>
    <xf numFmtId="0" fontId="0" fillId="0" borderId="0" xfId="21" applyNumberFormat="1" applyFont="1" applyFill="1" applyBorder="1" applyAlignment="1">
      <alignment horizontal="center"/>
      <protection/>
    </xf>
    <xf numFmtId="0" fontId="0" fillId="0" borderId="0" xfId="21" applyNumberFormat="1" applyFill="1" applyBorder="1" applyAlignment="1">
      <alignment horizontal="center"/>
      <protection/>
    </xf>
    <xf numFmtId="178" fontId="0" fillId="0" borderId="54" xfId="21" applyNumberFormat="1" applyFill="1" applyBorder="1" applyAlignment="1">
      <alignment horizontal="left" indent="2"/>
      <protection/>
    </xf>
    <xf numFmtId="178" fontId="0" fillId="0" borderId="54" xfId="21" applyNumberFormat="1" applyFill="1" applyBorder="1" applyAlignment="1">
      <alignment horizontal="center"/>
      <protection/>
    </xf>
    <xf numFmtId="0" fontId="12" fillId="0" borderId="0" xfId="21" applyFont="1" applyFill="1">
      <alignment/>
      <protection/>
    </xf>
    <xf numFmtId="0" fontId="0" fillId="2" borderId="1" xfId="21" applyNumberFormat="1" applyFill="1" applyBorder="1" applyProtection="1">
      <alignment/>
      <protection locked="0"/>
    </xf>
    <xf numFmtId="0" fontId="0" fillId="2" borderId="2" xfId="21" applyNumberFormat="1" applyFill="1" applyBorder="1" applyProtection="1">
      <alignment/>
      <protection locked="0"/>
    </xf>
    <xf numFmtId="0" fontId="0" fillId="2" borderId="23" xfId="21" applyNumberFormat="1" applyFill="1" applyBorder="1" applyProtection="1">
      <alignment/>
      <protection locked="0"/>
    </xf>
    <xf numFmtId="0" fontId="0" fillId="2" borderId="51" xfId="21" applyNumberFormat="1" applyFill="1" applyBorder="1" applyProtection="1">
      <alignment/>
      <protection locked="0"/>
    </xf>
    <xf numFmtId="0" fontId="0" fillId="2" borderId="24" xfId="21" applyNumberFormat="1" applyFill="1" applyBorder="1" applyProtection="1">
      <alignment/>
      <protection locked="0"/>
    </xf>
    <xf numFmtId="0" fontId="0" fillId="2" borderId="25" xfId="21" applyNumberFormat="1" applyFill="1" applyBorder="1" applyProtection="1">
      <alignment/>
      <protection locked="0"/>
    </xf>
    <xf numFmtId="0" fontId="0" fillId="2" borderId="24" xfId="21" applyNumberFormat="1" applyFont="1" applyFill="1" applyBorder="1" applyProtection="1">
      <alignment/>
      <protection locked="0"/>
    </xf>
    <xf numFmtId="0" fontId="0" fillId="2" borderId="20" xfId="21" applyNumberFormat="1" applyFont="1" applyFill="1" applyBorder="1" applyProtection="1">
      <alignment/>
      <protection locked="0"/>
    </xf>
    <xf numFmtId="178" fontId="0" fillId="2" borderId="51" xfId="21" applyNumberFormat="1" applyFill="1" applyBorder="1" applyProtection="1">
      <alignment/>
      <protection locked="0"/>
    </xf>
    <xf numFmtId="0" fontId="0" fillId="2" borderId="11" xfId="21" applyNumberFormat="1" applyFill="1" applyBorder="1" applyProtection="1">
      <alignment/>
      <protection locked="0"/>
    </xf>
    <xf numFmtId="0" fontId="0" fillId="2" borderId="6" xfId="21" applyNumberFormat="1" applyFill="1" applyBorder="1" applyProtection="1">
      <alignment/>
      <protection locked="0"/>
    </xf>
    <xf numFmtId="0" fontId="0" fillId="2" borderId="7" xfId="21" applyNumberFormat="1" applyFill="1" applyBorder="1" applyProtection="1">
      <alignment/>
      <protection locked="0"/>
    </xf>
    <xf numFmtId="180" fontId="0" fillId="2" borderId="48" xfId="21" applyNumberFormat="1" applyFill="1" applyBorder="1" applyProtection="1">
      <alignment/>
      <protection locked="0"/>
    </xf>
    <xf numFmtId="0" fontId="0" fillId="2" borderId="40" xfId="21" applyNumberFormat="1" applyFill="1" applyBorder="1" applyProtection="1">
      <alignment/>
      <protection locked="0"/>
    </xf>
    <xf numFmtId="0" fontId="0" fillId="2" borderId="49" xfId="21" applyNumberFormat="1" applyFill="1" applyBorder="1" applyProtection="1">
      <alignment/>
      <protection locked="0"/>
    </xf>
    <xf numFmtId="180" fontId="0" fillId="2" borderId="51" xfId="21" applyNumberFormat="1" applyFill="1" applyBorder="1" applyProtection="1">
      <alignment/>
      <protection locked="0"/>
    </xf>
    <xf numFmtId="0" fontId="0" fillId="2" borderId="48" xfId="21" applyNumberFormat="1" applyFill="1" applyBorder="1" applyProtection="1">
      <alignment/>
      <protection locked="0"/>
    </xf>
    <xf numFmtId="0" fontId="0" fillId="2" borderId="51" xfId="21" applyNumberFormat="1" applyFont="1" applyFill="1" applyBorder="1" applyProtection="1">
      <alignment/>
      <protection locked="0"/>
    </xf>
    <xf numFmtId="0" fontId="0" fillId="2" borderId="2" xfId="21" applyNumberFormat="1" applyFont="1" applyFill="1" applyBorder="1" applyAlignment="1" applyProtection="1">
      <alignment horizontal="center"/>
      <protection/>
    </xf>
    <xf numFmtId="0" fontId="0" fillId="2" borderId="3" xfId="21" applyNumberFormat="1" applyFont="1" applyFill="1" applyBorder="1" applyAlignment="1" applyProtection="1">
      <alignment horizontal="center"/>
      <protection/>
    </xf>
    <xf numFmtId="0" fontId="0" fillId="2" borderId="24" xfId="21" applyNumberFormat="1" applyFont="1" applyFill="1" applyBorder="1" applyAlignment="1" applyProtection="1">
      <alignment horizontal="center"/>
      <protection/>
    </xf>
    <xf numFmtId="0" fontId="0" fillId="2" borderId="20" xfId="21" applyNumberFormat="1" applyFont="1" applyFill="1" applyBorder="1" applyAlignment="1" applyProtection="1">
      <alignment horizontal="center"/>
      <protection/>
    </xf>
    <xf numFmtId="0" fontId="0" fillId="2" borderId="51" xfId="21" applyNumberFormat="1" applyFill="1" applyBorder="1" applyProtection="1">
      <alignment/>
      <protection/>
    </xf>
    <xf numFmtId="0" fontId="0" fillId="2" borderId="55" xfId="21" applyNumberFormat="1" applyFill="1" applyBorder="1" applyProtection="1">
      <alignment/>
      <protection/>
    </xf>
    <xf numFmtId="0" fontId="0" fillId="2" borderId="26" xfId="21" applyNumberFormat="1" applyFont="1" applyFill="1" applyBorder="1" applyAlignment="1" applyProtection="1">
      <alignment horizontal="center"/>
      <protection/>
    </xf>
    <xf numFmtId="0" fontId="0" fillId="2" borderId="28" xfId="21" applyNumberFormat="1" applyFont="1" applyFill="1" applyBorder="1" applyAlignment="1" applyProtection="1">
      <alignment horizontal="center"/>
      <protection/>
    </xf>
    <xf numFmtId="0" fontId="0" fillId="2" borderId="56" xfId="21" applyNumberFormat="1" applyFill="1" applyBorder="1" applyProtection="1">
      <alignment/>
      <protection/>
    </xf>
    <xf numFmtId="0" fontId="0" fillId="2" borderId="29" xfId="21" applyNumberFormat="1" applyFont="1" applyFill="1" applyBorder="1" applyAlignment="1" applyProtection="1">
      <alignment horizontal="center"/>
      <protection/>
    </xf>
    <xf numFmtId="0" fontId="0" fillId="2" borderId="22" xfId="21" applyNumberFormat="1" applyFont="1" applyFill="1" applyBorder="1" applyAlignment="1" applyProtection="1">
      <alignment horizontal="center"/>
      <protection/>
    </xf>
    <xf numFmtId="181" fontId="0" fillId="2" borderId="11" xfId="21" applyNumberFormat="1" applyFill="1" applyBorder="1" applyProtection="1">
      <alignment/>
      <protection/>
    </xf>
    <xf numFmtId="0" fontId="0" fillId="2" borderId="6" xfId="21" applyNumberFormat="1" applyFont="1" applyFill="1" applyBorder="1" applyAlignment="1" applyProtection="1">
      <alignment horizontal="center"/>
      <protection/>
    </xf>
    <xf numFmtId="0" fontId="0" fillId="2" borderId="9" xfId="21" applyNumberFormat="1" applyFont="1" applyFill="1" applyBorder="1" applyAlignment="1" applyProtection="1">
      <alignment horizontal="center"/>
      <protection/>
    </xf>
    <xf numFmtId="180" fontId="0" fillId="2" borderId="1" xfId="21" applyNumberFormat="1" applyFill="1" applyBorder="1" applyProtection="1">
      <alignment/>
      <protection locked="0"/>
    </xf>
    <xf numFmtId="178" fontId="0" fillId="2" borderId="11" xfId="21" applyNumberFormat="1" applyFill="1" applyBorder="1" applyProtection="1">
      <alignment/>
      <protection locked="0"/>
    </xf>
    <xf numFmtId="181" fontId="0" fillId="2" borderId="48" xfId="21" applyNumberFormat="1" applyFill="1" applyBorder="1" applyProtection="1">
      <alignment/>
      <protection locked="0"/>
    </xf>
    <xf numFmtId="0" fontId="0" fillId="2" borderId="11" xfId="21" applyNumberFormat="1" applyFill="1" applyBorder="1" applyProtection="1">
      <alignment/>
      <protection/>
    </xf>
    <xf numFmtId="0" fontId="0" fillId="2" borderId="6" xfId="21" applyNumberFormat="1" applyFont="1" applyFill="1" applyBorder="1" applyProtection="1">
      <alignment/>
      <protection locked="0"/>
    </xf>
    <xf numFmtId="178" fontId="0" fillId="2" borderId="51" xfId="21" applyNumberFormat="1" applyFont="1" applyFill="1" applyBorder="1" applyProtection="1">
      <alignment/>
      <protection locked="0"/>
    </xf>
    <xf numFmtId="178" fontId="0" fillId="2" borderId="56" xfId="21" applyNumberFormat="1" applyFill="1" applyBorder="1" applyProtection="1">
      <alignment/>
      <protection/>
    </xf>
    <xf numFmtId="180" fontId="0" fillId="2" borderId="11" xfId="21" applyNumberFormat="1" applyFill="1" applyBorder="1" applyProtection="1">
      <alignment/>
      <protection locked="0"/>
    </xf>
    <xf numFmtId="180" fontId="0" fillId="2" borderId="51" xfId="21" applyNumberFormat="1" applyFill="1" applyBorder="1" applyProtection="1">
      <alignment/>
      <protection/>
    </xf>
    <xf numFmtId="180" fontId="0" fillId="2" borderId="55" xfId="21" applyNumberFormat="1" applyFill="1" applyBorder="1" applyProtection="1">
      <alignment/>
      <protection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177" fontId="0" fillId="0" borderId="58" xfId="0" applyNumberForma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2" fontId="0" fillId="0" borderId="58" xfId="0" applyNumberFormat="1" applyBorder="1" applyAlignment="1">
      <alignment vertical="center"/>
    </xf>
    <xf numFmtId="176" fontId="0" fillId="0" borderId="60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0" fontId="0" fillId="0" borderId="57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177" fontId="0" fillId="0" borderId="58" xfId="0" applyNumberFormat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177" fontId="0" fillId="0" borderId="61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37" xfId="21" applyFont="1" applyFill="1" applyBorder="1" applyAlignment="1">
      <alignment horizontal="center" wrapText="1"/>
      <protection/>
    </xf>
    <xf numFmtId="0" fontId="0" fillId="0" borderId="44" xfId="21" applyFont="1" applyFill="1" applyBorder="1" applyAlignment="1">
      <alignment horizontal="center" wrapText="1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14" xfId="21" applyFont="1" applyFill="1" applyBorder="1" applyAlignment="1">
      <alignment horizontal="center" wrapText="1"/>
      <protection/>
    </xf>
    <xf numFmtId="0" fontId="0" fillId="0" borderId="8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65" xfId="21" applyFont="1" applyBorder="1" applyAlignment="1">
      <alignment horizontal="center" vertical="center" textRotation="90"/>
      <protection/>
    </xf>
    <xf numFmtId="0" fontId="0" fillId="0" borderId="66" xfId="21" applyFont="1" applyBorder="1" applyAlignment="1">
      <alignment horizontal="center" vertical="center" textRotation="90"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14" xfId="21" applyFont="1" applyBorder="1" applyAlignment="1">
      <alignment horizontal="center"/>
      <protection/>
    </xf>
    <xf numFmtId="0" fontId="0" fillId="0" borderId="67" xfId="21" applyFont="1" applyBorder="1" applyAlignment="1">
      <alignment horizontal="center"/>
      <protection/>
    </xf>
    <xf numFmtId="0" fontId="9" fillId="0" borderId="65" xfId="21" applyFont="1" applyBorder="1" applyAlignment="1">
      <alignment horizontal="center" vertical="center" textRotation="90"/>
      <protection/>
    </xf>
    <xf numFmtId="0" fontId="9" fillId="0" borderId="66" xfId="21" applyFont="1" applyBorder="1" applyAlignment="1">
      <alignment horizontal="center" vertical="center" textRotation="90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10" fillId="0" borderId="65" xfId="21" applyFont="1" applyBorder="1" applyAlignment="1">
      <alignment horizontal="center" textRotation="90"/>
      <protection/>
    </xf>
    <xf numFmtId="0" fontId="10" fillId="0" borderId="66" xfId="21" applyFont="1" applyBorder="1" applyAlignment="1">
      <alignment horizont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0" fillId="0" borderId="68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1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1" xfId="21" applyBorder="1" applyAlignment="1">
      <alignment/>
      <protection/>
    </xf>
    <xf numFmtId="178" fontId="0" fillId="2" borderId="51" xfId="21" applyNumberFormat="1" applyFill="1" applyBorder="1" applyAlignment="1" applyProtection="1">
      <alignment/>
      <protection locked="0"/>
    </xf>
    <xf numFmtId="0" fontId="0" fillId="0" borderId="56" xfId="0" applyBorder="1" applyAlignment="1">
      <alignment vertical="center"/>
    </xf>
    <xf numFmtId="177" fontId="0" fillId="0" borderId="5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8" xfId="0" applyBorder="1" applyAlignment="1">
      <alignment vertical="center"/>
    </xf>
    <xf numFmtId="2" fontId="0" fillId="0" borderId="48" xfId="0" applyNumberFormat="1" applyBorder="1" applyAlignment="1">
      <alignment vertical="center"/>
    </xf>
    <xf numFmtId="0" fontId="0" fillId="0" borderId="1" xfId="22" applyFont="1" applyBorder="1" applyAlignment="1">
      <alignment vertical="center"/>
      <protection/>
    </xf>
    <xf numFmtId="178" fontId="0" fillId="0" borderId="51" xfId="22" applyNumberFormat="1" applyFont="1" applyBorder="1" applyAlignment="1">
      <alignment vertical="center"/>
      <protection/>
    </xf>
    <xf numFmtId="0" fontId="0" fillId="0" borderId="51" xfId="22" applyFont="1" applyBorder="1" applyAlignment="1">
      <alignment vertical="center"/>
      <protection/>
    </xf>
    <xf numFmtId="0" fontId="0" fillId="0" borderId="11" xfId="22" applyFont="1" applyBorder="1" applyAlignment="1">
      <alignment vertical="center"/>
      <protection/>
    </xf>
    <xf numFmtId="0" fontId="0" fillId="0" borderId="2" xfId="21" applyNumberFormat="1" applyFont="1" applyFill="1" applyBorder="1" applyAlignment="1" applyProtection="1">
      <alignment/>
      <protection/>
    </xf>
    <xf numFmtId="0" fontId="0" fillId="0" borderId="24" xfId="21" applyNumberFormat="1" applyFont="1" applyFill="1" applyBorder="1" applyAlignment="1" applyProtection="1">
      <alignment/>
      <protection/>
    </xf>
    <xf numFmtId="0" fontId="0" fillId="0" borderId="26" xfId="21" applyNumberFormat="1" applyFont="1" applyFill="1" applyBorder="1" applyAlignment="1" applyProtection="1">
      <alignment/>
      <protection/>
    </xf>
    <xf numFmtId="0" fontId="0" fillId="0" borderId="48" xfId="22" applyFont="1" applyBorder="1" applyAlignment="1">
      <alignment vertical="center"/>
      <protection/>
    </xf>
    <xf numFmtId="180" fontId="0" fillId="0" borderId="51" xfId="22" applyNumberFormat="1" applyFont="1" applyBorder="1" applyAlignment="1">
      <alignment vertical="center"/>
      <protection/>
    </xf>
    <xf numFmtId="0" fontId="0" fillId="0" borderId="29" xfId="21" applyNumberFormat="1" applyFont="1" applyFill="1" applyBorder="1" applyAlignment="1" applyProtection="1">
      <alignment/>
      <protection/>
    </xf>
    <xf numFmtId="0" fontId="0" fillId="0" borderId="6" xfId="21" applyNumberFormat="1" applyFont="1" applyFill="1" applyBorder="1" applyAlignment="1" applyProtection="1">
      <alignment/>
      <protection/>
    </xf>
    <xf numFmtId="180" fontId="0" fillId="2" borderId="11" xfId="21" applyNumberFormat="1" applyFill="1" applyBorder="1" applyProtection="1">
      <alignment/>
      <protection/>
    </xf>
    <xf numFmtId="0" fontId="0" fillId="0" borderId="51" xfId="22" applyNumberFormat="1" applyFont="1" applyBorder="1" applyAlignment="1">
      <alignment vertical="center"/>
      <protection/>
    </xf>
    <xf numFmtId="0" fontId="0" fillId="2" borderId="25" xfId="21" applyNumberFormat="1" applyFont="1" applyFill="1" applyBorder="1" applyProtection="1">
      <alignment/>
      <protection locked="0"/>
    </xf>
    <xf numFmtId="0" fontId="0" fillId="0" borderId="56" xfId="22" applyFont="1" applyBorder="1" applyAlignment="1">
      <alignment vertical="center"/>
      <protection/>
    </xf>
    <xf numFmtId="178" fontId="0" fillId="2" borderId="11" xfId="21" applyNumberFormat="1" applyFill="1" applyBorder="1" applyAlignment="1" applyProtection="1">
      <alignment/>
      <protection locked="0"/>
    </xf>
    <xf numFmtId="180" fontId="0" fillId="0" borderId="1" xfId="22" applyNumberFormat="1" applyFont="1" applyBorder="1" applyAlignment="1">
      <alignment vertical="center"/>
      <protection/>
    </xf>
    <xf numFmtId="2" fontId="0" fillId="0" borderId="5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48" xfId="0" applyNumberFormat="1" applyBorder="1" applyAlignment="1">
      <alignment vertical="center"/>
    </xf>
    <xf numFmtId="177" fontId="0" fillId="0" borderId="50" xfId="21" applyNumberFormat="1" applyFill="1" applyBorder="1" applyAlignment="1">
      <alignment horizontal="center"/>
      <protection/>
    </xf>
    <xf numFmtId="177" fontId="0" fillId="0" borderId="36" xfId="21" applyNumberFormat="1" applyFill="1" applyBorder="1" applyAlignment="1">
      <alignment horizontal="center"/>
      <protection/>
    </xf>
    <xf numFmtId="0" fontId="0" fillId="2" borderId="2" xfId="21" applyNumberFormat="1" applyFill="1" applyBorder="1" applyAlignment="1" applyProtection="1">
      <alignment/>
      <protection locked="0"/>
    </xf>
    <xf numFmtId="0" fontId="0" fillId="2" borderId="23" xfId="21" applyNumberFormat="1" applyFill="1" applyBorder="1" applyAlignment="1" applyProtection="1">
      <alignment/>
      <protection locked="0"/>
    </xf>
    <xf numFmtId="0" fontId="0" fillId="2" borderId="24" xfId="21" applyNumberFormat="1" applyFill="1" applyBorder="1" applyAlignment="1" applyProtection="1">
      <alignment/>
      <protection locked="0"/>
    </xf>
    <xf numFmtId="0" fontId="0" fillId="2" borderId="25" xfId="21" applyNumberFormat="1" applyFill="1" applyBorder="1" applyAlignment="1" applyProtection="1">
      <alignment/>
      <protection locked="0"/>
    </xf>
    <xf numFmtId="0" fontId="0" fillId="2" borderId="24" xfId="21" applyNumberFormat="1" applyFont="1" applyFill="1" applyBorder="1" applyAlignment="1" applyProtection="1">
      <alignment/>
      <protection locked="0"/>
    </xf>
    <xf numFmtId="0" fontId="0" fillId="2" borderId="20" xfId="21" applyNumberFormat="1" applyFont="1" applyFill="1" applyBorder="1" applyAlignment="1" applyProtection="1">
      <alignment/>
      <protection locked="0"/>
    </xf>
    <xf numFmtId="0" fontId="0" fillId="2" borderId="6" xfId="21" applyNumberFormat="1" applyFill="1" applyBorder="1" applyAlignment="1" applyProtection="1">
      <alignment/>
      <protection locked="0"/>
    </xf>
    <xf numFmtId="0" fontId="0" fillId="2" borderId="7" xfId="21" applyNumberFormat="1" applyFill="1" applyBorder="1" applyAlignment="1" applyProtection="1">
      <alignment/>
      <protection locked="0"/>
    </xf>
    <xf numFmtId="2" fontId="0" fillId="0" borderId="11" xfId="0" applyNumberFormat="1" applyBorder="1" applyAlignment="1">
      <alignment vertical="center"/>
    </xf>
    <xf numFmtId="0" fontId="0" fillId="2" borderId="40" xfId="21" applyNumberFormat="1" applyFill="1" applyBorder="1" applyAlignment="1" applyProtection="1">
      <alignment/>
      <protection locked="0"/>
    </xf>
    <xf numFmtId="0" fontId="0" fillId="2" borderId="49" xfId="21" applyNumberFormat="1" applyFill="1" applyBorder="1" applyAlignment="1" applyProtection="1">
      <alignment/>
      <protection locked="0"/>
    </xf>
    <xf numFmtId="0" fontId="0" fillId="0" borderId="51" xfId="0" applyNumberFormat="1" applyBorder="1" applyAlignment="1">
      <alignment vertical="center"/>
    </xf>
    <xf numFmtId="180" fontId="0" fillId="2" borderId="48" xfId="21" applyNumberFormat="1" applyFill="1" applyBorder="1" applyAlignment="1" applyProtection="1">
      <alignment/>
      <protection locked="0"/>
    </xf>
    <xf numFmtId="180" fontId="0" fillId="2" borderId="51" xfId="21" applyNumberFormat="1" applyFill="1" applyBorder="1" applyAlignment="1" applyProtection="1">
      <alignment/>
      <protection locked="0"/>
    </xf>
    <xf numFmtId="181" fontId="0" fillId="0" borderId="11" xfId="22" applyNumberFormat="1" applyFont="1" applyBorder="1" applyAlignment="1">
      <alignment vertical="center"/>
      <protection/>
    </xf>
    <xf numFmtId="176" fontId="0" fillId="0" borderId="51" xfId="0" applyNumberFormat="1" applyBorder="1" applyAlignment="1">
      <alignment vertical="center"/>
    </xf>
    <xf numFmtId="178" fontId="0" fillId="2" borderId="48" xfId="21" applyNumberFormat="1" applyFill="1" applyBorder="1" applyProtection="1">
      <alignment/>
      <protection locked="0"/>
    </xf>
    <xf numFmtId="177" fontId="0" fillId="0" borderId="51" xfId="22" applyNumberFormat="1" applyFont="1" applyBorder="1" applyAlignment="1">
      <alignment vertical="center"/>
      <protection/>
    </xf>
    <xf numFmtId="2" fontId="0" fillId="0" borderId="11" xfId="22" applyNumberFormat="1" applyFont="1" applyBorder="1" applyAlignment="1">
      <alignment vertical="center"/>
      <protection/>
    </xf>
    <xf numFmtId="177" fontId="0" fillId="0" borderId="54" xfId="21" applyNumberFormat="1" applyFill="1" applyBorder="1" applyAlignment="1">
      <alignment horizontal="center"/>
      <protection/>
    </xf>
    <xf numFmtId="2" fontId="0" fillId="0" borderId="51" xfId="22" applyNumberFormat="1" applyFont="1" applyBorder="1" applyAlignment="1">
      <alignment vertical="center"/>
      <protection/>
    </xf>
    <xf numFmtId="2" fontId="0" fillId="0" borderId="1" xfId="0" applyNumberFormat="1" applyBorder="1" applyAlignment="1">
      <alignment vertical="center"/>
    </xf>
    <xf numFmtId="180" fontId="0" fillId="0" borderId="11" xfId="22" applyNumberFormat="1" applyFont="1" applyBorder="1" applyAlignme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標準_大気H190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321"/>
  <sheetViews>
    <sheetView showZeros="0" tabSelected="1" view="pageBreakPreview" zoomScaleSheetLayoutView="100" workbookViewId="0" topLeftCell="A268">
      <selection activeCell="V316" sqref="V316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01" t="s">
        <v>81</v>
      </c>
      <c r="B1" s="36"/>
      <c r="C1" s="36"/>
      <c r="D1" s="36"/>
      <c r="E1" s="36"/>
      <c r="F1" s="36"/>
      <c r="G1" s="36"/>
      <c r="H1" s="36"/>
      <c r="I1" s="36"/>
      <c r="K1" s="4"/>
    </row>
    <row r="2" spans="2:18" ht="12">
      <c r="B2" s="3"/>
      <c r="C2" s="4"/>
      <c r="K2" s="4"/>
      <c r="R2" s="150" t="s">
        <v>79</v>
      </c>
    </row>
    <row r="3" spans="2:18" ht="12">
      <c r="B3" s="3"/>
      <c r="C3" s="4"/>
      <c r="K3" s="4"/>
      <c r="R3" s="150" t="s">
        <v>80</v>
      </c>
    </row>
    <row r="4" spans="2:18" ht="11.25" thickBot="1">
      <c r="B4" s="3"/>
      <c r="C4" s="4"/>
      <c r="K4" s="4"/>
      <c r="R4" s="4"/>
    </row>
    <row r="5" spans="1:23" ht="10.5">
      <c r="A5" s="229" t="s">
        <v>0</v>
      </c>
      <c r="B5" s="230"/>
      <c r="C5" s="76" t="s">
        <v>72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95"/>
      <c r="U5" s="95"/>
      <c r="V5" s="95"/>
      <c r="W5" s="96"/>
    </row>
    <row r="6" spans="1:23" ht="11.25" thickBot="1">
      <c r="A6" s="216" t="s">
        <v>1</v>
      </c>
      <c r="B6" s="231"/>
      <c r="C6" s="77" t="s">
        <v>73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  <c r="R6" s="98"/>
      <c r="S6" s="99"/>
      <c r="T6" s="99"/>
      <c r="U6" s="99"/>
      <c r="V6" s="99"/>
      <c r="W6" s="100"/>
    </row>
    <row r="7" spans="1:23" ht="21" customHeight="1">
      <c r="A7" s="221" t="s">
        <v>2</v>
      </c>
      <c r="B7" s="222"/>
      <c r="C7" s="212" t="s">
        <v>3</v>
      </c>
      <c r="D7" s="213"/>
      <c r="E7" s="213"/>
      <c r="F7" s="214"/>
      <c r="G7" s="215" t="s">
        <v>4</v>
      </c>
      <c r="H7" s="213"/>
      <c r="I7" s="213"/>
      <c r="J7" s="214"/>
      <c r="K7" s="215" t="s">
        <v>5</v>
      </c>
      <c r="L7" s="213"/>
      <c r="M7" s="213"/>
      <c r="N7" s="214"/>
      <c r="O7" s="215" t="s">
        <v>6</v>
      </c>
      <c r="P7" s="213"/>
      <c r="Q7" s="213"/>
      <c r="R7" s="214"/>
      <c r="S7" s="5" t="s">
        <v>3</v>
      </c>
      <c r="T7" s="6" t="s">
        <v>4</v>
      </c>
      <c r="U7" s="6" t="s">
        <v>5</v>
      </c>
      <c r="V7" s="7" t="s">
        <v>6</v>
      </c>
      <c r="W7" s="43" t="s">
        <v>65</v>
      </c>
    </row>
    <row r="8" spans="1:23" ht="24.75" customHeight="1" thickBot="1">
      <c r="A8" s="216" t="s">
        <v>7</v>
      </c>
      <c r="B8" s="217"/>
      <c r="C8" s="8" t="s">
        <v>46</v>
      </c>
      <c r="D8" s="9"/>
      <c r="E8" s="10" t="s">
        <v>8</v>
      </c>
      <c r="F8" s="11" t="s">
        <v>9</v>
      </c>
      <c r="G8" s="12" t="s">
        <v>46</v>
      </c>
      <c r="H8" s="9"/>
      <c r="I8" s="10" t="s">
        <v>8</v>
      </c>
      <c r="J8" s="13" t="s">
        <v>9</v>
      </c>
      <c r="K8" s="14" t="s">
        <v>46</v>
      </c>
      <c r="L8" s="9"/>
      <c r="M8" s="10" t="s">
        <v>8</v>
      </c>
      <c r="N8" s="11" t="s">
        <v>9</v>
      </c>
      <c r="O8" s="12" t="s">
        <v>46</v>
      </c>
      <c r="P8" s="9"/>
      <c r="Q8" s="10" t="s">
        <v>8</v>
      </c>
      <c r="R8" s="13" t="s">
        <v>9</v>
      </c>
      <c r="S8" s="15" t="s">
        <v>47</v>
      </c>
      <c r="T8" s="16" t="s">
        <v>47</v>
      </c>
      <c r="U8" s="16" t="s">
        <v>47</v>
      </c>
      <c r="V8" s="17" t="s">
        <v>47</v>
      </c>
      <c r="W8" s="44" t="s">
        <v>47</v>
      </c>
    </row>
    <row r="9" spans="1:23" ht="10.5" customHeight="1">
      <c r="A9" s="223" t="s">
        <v>48</v>
      </c>
      <c r="B9" s="18" t="s">
        <v>10</v>
      </c>
      <c r="C9" s="193">
        <v>0.28</v>
      </c>
      <c r="D9" s="78" t="s">
        <v>82</v>
      </c>
      <c r="E9" s="78">
        <v>0.003</v>
      </c>
      <c r="F9" s="79">
        <v>0.01</v>
      </c>
      <c r="G9" s="151">
        <v>0.24</v>
      </c>
      <c r="H9" s="152"/>
      <c r="I9" s="152">
        <v>0.003</v>
      </c>
      <c r="J9" s="153">
        <v>0.01</v>
      </c>
      <c r="K9" s="232">
        <v>0.12</v>
      </c>
      <c r="L9" s="78"/>
      <c r="M9" s="152">
        <v>0.003</v>
      </c>
      <c r="N9" s="153">
        <v>0.01</v>
      </c>
      <c r="O9" s="241">
        <v>0.052</v>
      </c>
      <c r="P9" s="141"/>
      <c r="Q9" s="152">
        <v>0.003</v>
      </c>
      <c r="R9" s="153">
        <v>0.01</v>
      </c>
      <c r="S9" s="68" t="s">
        <v>11</v>
      </c>
      <c r="T9" s="66" t="s">
        <v>11</v>
      </c>
      <c r="U9" s="66" t="s">
        <v>11</v>
      </c>
      <c r="V9" s="69" t="s">
        <v>11</v>
      </c>
      <c r="W9" s="49" t="s">
        <v>11</v>
      </c>
    </row>
    <row r="10" spans="1:23" ht="10.5">
      <c r="A10" s="224"/>
      <c r="B10" s="19" t="s">
        <v>12</v>
      </c>
      <c r="C10" s="194">
        <v>0.094</v>
      </c>
      <c r="D10" s="80" t="s">
        <v>82</v>
      </c>
      <c r="E10" s="80">
        <v>0.003</v>
      </c>
      <c r="F10" s="81">
        <v>0.01</v>
      </c>
      <c r="G10" s="154">
        <v>0.081</v>
      </c>
      <c r="H10" s="155"/>
      <c r="I10" s="155">
        <v>0.003</v>
      </c>
      <c r="J10" s="156">
        <v>0.01</v>
      </c>
      <c r="K10" s="233">
        <v>0.049</v>
      </c>
      <c r="L10" s="80"/>
      <c r="M10" s="155">
        <v>0.003</v>
      </c>
      <c r="N10" s="156">
        <v>0.01</v>
      </c>
      <c r="O10" s="243">
        <v>0.024</v>
      </c>
      <c r="P10" s="142"/>
      <c r="Q10" s="155">
        <v>0.003</v>
      </c>
      <c r="R10" s="156">
        <v>0.01</v>
      </c>
      <c r="S10" s="112" t="s">
        <v>11</v>
      </c>
      <c r="T10" s="113" t="s">
        <v>11</v>
      </c>
      <c r="U10" s="113" t="s">
        <v>11</v>
      </c>
      <c r="V10" s="114" t="s">
        <v>11</v>
      </c>
      <c r="W10" s="50" t="s">
        <v>11</v>
      </c>
    </row>
    <row r="11" spans="1:23" ht="10.5">
      <c r="A11" s="224"/>
      <c r="B11" s="20" t="s">
        <v>13</v>
      </c>
      <c r="C11" s="194">
        <v>0.0015</v>
      </c>
      <c r="D11" s="82" t="s">
        <v>14</v>
      </c>
      <c r="E11" s="80">
        <v>0.003</v>
      </c>
      <c r="F11" s="81">
        <v>0.01</v>
      </c>
      <c r="G11" s="168">
        <v>0.0015</v>
      </c>
      <c r="H11" s="157" t="s">
        <v>89</v>
      </c>
      <c r="I11" s="157">
        <v>0.003</v>
      </c>
      <c r="J11" s="158">
        <v>0.01</v>
      </c>
      <c r="K11" s="234">
        <v>0.0015</v>
      </c>
      <c r="L11" s="80" t="s">
        <v>91</v>
      </c>
      <c r="M11" s="157">
        <v>0.003</v>
      </c>
      <c r="N11" s="254">
        <v>0.01</v>
      </c>
      <c r="O11" s="243">
        <v>0.0015</v>
      </c>
      <c r="P11" s="142" t="s">
        <v>84</v>
      </c>
      <c r="Q11" s="157">
        <v>0.003</v>
      </c>
      <c r="R11" s="158">
        <v>0.01</v>
      </c>
      <c r="S11" s="115">
        <f>C11</f>
        <v>0.0015</v>
      </c>
      <c r="T11" s="116">
        <f>G11</f>
        <v>0.0015</v>
      </c>
      <c r="U11" s="116">
        <f>K11</f>
        <v>0.0015</v>
      </c>
      <c r="V11" s="117">
        <f>O11</f>
        <v>0.0015</v>
      </c>
      <c r="W11" s="50" t="s">
        <v>11</v>
      </c>
    </row>
    <row r="12" spans="1:23" ht="10.5">
      <c r="A12" s="224"/>
      <c r="B12" s="20" t="s">
        <v>15</v>
      </c>
      <c r="C12" s="194">
        <v>0.004</v>
      </c>
      <c r="D12" s="80" t="s">
        <v>83</v>
      </c>
      <c r="E12" s="80">
        <v>0.003</v>
      </c>
      <c r="F12" s="81">
        <v>0.01</v>
      </c>
      <c r="G12" s="168">
        <v>0.0015</v>
      </c>
      <c r="H12" s="157" t="s">
        <v>89</v>
      </c>
      <c r="I12" s="155">
        <v>0.003</v>
      </c>
      <c r="J12" s="156">
        <v>0.01</v>
      </c>
      <c r="K12" s="233">
        <v>0.005</v>
      </c>
      <c r="L12" s="80" t="s">
        <v>90</v>
      </c>
      <c r="M12" s="155">
        <v>0.003</v>
      </c>
      <c r="N12" s="156">
        <v>0.01</v>
      </c>
      <c r="O12" s="243">
        <v>0.008</v>
      </c>
      <c r="P12" s="142" t="s">
        <v>92</v>
      </c>
      <c r="Q12" s="155">
        <v>0.003</v>
      </c>
      <c r="R12" s="156">
        <v>0.01</v>
      </c>
      <c r="S12" s="115">
        <f>C12</f>
        <v>0.004</v>
      </c>
      <c r="T12" s="116">
        <f>G12</f>
        <v>0.0015</v>
      </c>
      <c r="U12" s="116">
        <f>K12</f>
        <v>0.005</v>
      </c>
      <c r="V12" s="117">
        <f>O12</f>
        <v>0.008</v>
      </c>
      <c r="W12" s="50" t="s">
        <v>11</v>
      </c>
    </row>
    <row r="13" spans="1:23" ht="10.5">
      <c r="A13" s="224"/>
      <c r="B13" s="19" t="s">
        <v>16</v>
      </c>
      <c r="C13" s="194">
        <v>0.0035</v>
      </c>
      <c r="D13" s="80" t="s">
        <v>14</v>
      </c>
      <c r="E13" s="80">
        <v>0.007</v>
      </c>
      <c r="F13" s="81">
        <v>0.02</v>
      </c>
      <c r="G13" s="168">
        <v>0.0035</v>
      </c>
      <c r="H13" s="157" t="s">
        <v>89</v>
      </c>
      <c r="I13" s="155">
        <v>0.007</v>
      </c>
      <c r="J13" s="156">
        <v>0.02</v>
      </c>
      <c r="K13" s="233">
        <v>0.0035</v>
      </c>
      <c r="L13" s="80" t="s">
        <v>91</v>
      </c>
      <c r="M13" s="155">
        <v>0.007</v>
      </c>
      <c r="N13" s="156">
        <v>0.02</v>
      </c>
      <c r="O13" s="243">
        <v>0.007</v>
      </c>
      <c r="P13" s="142" t="s">
        <v>92</v>
      </c>
      <c r="Q13" s="155">
        <v>0.007</v>
      </c>
      <c r="R13" s="156">
        <v>0.02</v>
      </c>
      <c r="S13" s="115">
        <f>C13*0.1</f>
        <v>0.00035000000000000005</v>
      </c>
      <c r="T13" s="116">
        <f>G13*0.1</f>
        <v>0.00035000000000000005</v>
      </c>
      <c r="U13" s="116">
        <f>K13*0.1</f>
        <v>0.00035000000000000005</v>
      </c>
      <c r="V13" s="117">
        <f>O13*0.1</f>
        <v>0.0007000000000000001</v>
      </c>
      <c r="W13" s="50" t="s">
        <v>11</v>
      </c>
    </row>
    <row r="14" spans="1:23" ht="10.5">
      <c r="A14" s="224"/>
      <c r="B14" s="19" t="s">
        <v>17</v>
      </c>
      <c r="C14" s="194">
        <v>0.0035</v>
      </c>
      <c r="D14" s="80" t="s">
        <v>14</v>
      </c>
      <c r="E14" s="80">
        <v>0.007</v>
      </c>
      <c r="F14" s="81">
        <v>0.02</v>
      </c>
      <c r="G14" s="154">
        <v>0.008</v>
      </c>
      <c r="H14" s="155" t="s">
        <v>83</v>
      </c>
      <c r="I14" s="155">
        <v>0.007</v>
      </c>
      <c r="J14" s="156">
        <v>0.02</v>
      </c>
      <c r="K14" s="233">
        <v>0.008</v>
      </c>
      <c r="L14" s="80" t="s">
        <v>90</v>
      </c>
      <c r="M14" s="155">
        <v>0.007</v>
      </c>
      <c r="N14" s="156">
        <v>0.02</v>
      </c>
      <c r="O14" s="243">
        <v>0.011</v>
      </c>
      <c r="P14" s="142" t="s">
        <v>92</v>
      </c>
      <c r="Q14" s="155">
        <v>0.007</v>
      </c>
      <c r="R14" s="156">
        <v>0.02</v>
      </c>
      <c r="S14" s="115">
        <f>C14*0.1</f>
        <v>0.00035000000000000005</v>
      </c>
      <c r="T14" s="116">
        <f>G14*0.1</f>
        <v>0.0008</v>
      </c>
      <c r="U14" s="116">
        <f>K14*0.1</f>
        <v>0.0008</v>
      </c>
      <c r="V14" s="117">
        <f>O14*0.1</f>
        <v>0.0011</v>
      </c>
      <c r="W14" s="51" t="s">
        <v>11</v>
      </c>
    </row>
    <row r="15" spans="1:23" ht="10.5">
      <c r="A15" s="224"/>
      <c r="B15" s="20" t="s">
        <v>49</v>
      </c>
      <c r="C15" s="194">
        <v>0.0035</v>
      </c>
      <c r="D15" s="82" t="s">
        <v>14</v>
      </c>
      <c r="E15" s="80">
        <v>0.007</v>
      </c>
      <c r="F15" s="81">
        <v>0.02</v>
      </c>
      <c r="G15" s="154">
        <v>0.008</v>
      </c>
      <c r="H15" s="155" t="s">
        <v>83</v>
      </c>
      <c r="I15" s="155">
        <v>0.007</v>
      </c>
      <c r="J15" s="156">
        <v>0.02</v>
      </c>
      <c r="K15" s="233">
        <v>0.007</v>
      </c>
      <c r="L15" s="80" t="s">
        <v>90</v>
      </c>
      <c r="M15" s="155">
        <v>0.007</v>
      </c>
      <c r="N15" s="156">
        <v>0.02</v>
      </c>
      <c r="O15" s="243">
        <v>0.008</v>
      </c>
      <c r="P15" s="142" t="s">
        <v>92</v>
      </c>
      <c r="Q15" s="155">
        <v>0.007</v>
      </c>
      <c r="R15" s="156">
        <v>0.02</v>
      </c>
      <c r="S15" s="115">
        <f>C15*0.1</f>
        <v>0.00035000000000000005</v>
      </c>
      <c r="T15" s="116">
        <f>G15*0.1</f>
        <v>0.0008</v>
      </c>
      <c r="U15" s="116">
        <f>K15*0.1</f>
        <v>0.0007000000000000001</v>
      </c>
      <c r="V15" s="117">
        <f>O15*0.1</f>
        <v>0.0008</v>
      </c>
      <c r="W15" s="118" t="s">
        <v>66</v>
      </c>
    </row>
    <row r="16" spans="1:23" ht="10.5">
      <c r="A16" s="224"/>
      <c r="B16" s="19" t="s">
        <v>18</v>
      </c>
      <c r="C16" s="194">
        <v>0.041</v>
      </c>
      <c r="D16" s="80" t="s">
        <v>82</v>
      </c>
      <c r="E16" s="80">
        <v>0.007</v>
      </c>
      <c r="F16" s="81">
        <v>0.02</v>
      </c>
      <c r="G16" s="154">
        <v>0.033</v>
      </c>
      <c r="H16" s="155"/>
      <c r="I16" s="155">
        <v>0.007</v>
      </c>
      <c r="J16" s="156">
        <v>0.02</v>
      </c>
      <c r="K16" s="235">
        <v>0.05</v>
      </c>
      <c r="L16" s="80"/>
      <c r="M16" s="155">
        <v>0.007</v>
      </c>
      <c r="N16" s="156">
        <v>0.02</v>
      </c>
      <c r="O16" s="243">
        <v>0.068</v>
      </c>
      <c r="P16" s="142"/>
      <c r="Q16" s="155">
        <v>0.007</v>
      </c>
      <c r="R16" s="156">
        <v>0.02</v>
      </c>
      <c r="S16" s="115">
        <f>C16*0.01</f>
        <v>0.00041000000000000005</v>
      </c>
      <c r="T16" s="116">
        <f>G16*0.01</f>
        <v>0.00033</v>
      </c>
      <c r="U16" s="116">
        <f>K16*0.01</f>
        <v>0.0005</v>
      </c>
      <c r="V16" s="117">
        <f>O16*0.01</f>
        <v>0.00068</v>
      </c>
      <c r="W16" s="118" t="s">
        <v>66</v>
      </c>
    </row>
    <row r="17" spans="1:23" ht="11.25" thickBot="1">
      <c r="A17" s="225"/>
      <c r="B17" s="21" t="s">
        <v>19</v>
      </c>
      <c r="C17" s="196">
        <v>0.13</v>
      </c>
      <c r="D17" s="83" t="s">
        <v>82</v>
      </c>
      <c r="E17" s="83">
        <v>0.01</v>
      </c>
      <c r="F17" s="84">
        <v>0.04</v>
      </c>
      <c r="G17" s="160">
        <v>0.04</v>
      </c>
      <c r="H17" s="161"/>
      <c r="I17" s="161">
        <v>0.01</v>
      </c>
      <c r="J17" s="162">
        <v>0.04</v>
      </c>
      <c r="K17" s="236">
        <v>0.11</v>
      </c>
      <c r="L17" s="83"/>
      <c r="M17" s="161">
        <v>0.01</v>
      </c>
      <c r="N17" s="162">
        <v>0.04</v>
      </c>
      <c r="O17" s="255">
        <v>0.18</v>
      </c>
      <c r="P17" s="143"/>
      <c r="Q17" s="161">
        <v>0.01</v>
      </c>
      <c r="R17" s="162">
        <v>0.04</v>
      </c>
      <c r="S17" s="119">
        <f>C17*0.0001</f>
        <v>1.3000000000000001E-05</v>
      </c>
      <c r="T17" s="120">
        <f>G17*0.0001</f>
        <v>4.000000000000001E-06</v>
      </c>
      <c r="U17" s="120">
        <f>K17*0.0001</f>
        <v>1.1000000000000001E-05</v>
      </c>
      <c r="V17" s="121">
        <f>O17*0.0001</f>
        <v>1.8E-05</v>
      </c>
      <c r="W17" s="122" t="s">
        <v>66</v>
      </c>
    </row>
    <row r="18" spans="1:23" ht="10.5" customHeight="1">
      <c r="A18" s="223" t="s">
        <v>50</v>
      </c>
      <c r="B18" s="22" t="s">
        <v>20</v>
      </c>
      <c r="C18" s="193">
        <v>0.03</v>
      </c>
      <c r="D18" s="78" t="s">
        <v>82</v>
      </c>
      <c r="E18" s="78">
        <v>0.003</v>
      </c>
      <c r="F18" s="79">
        <v>0.01</v>
      </c>
      <c r="G18" s="151">
        <v>0.028</v>
      </c>
      <c r="H18" s="152"/>
      <c r="I18" s="152">
        <v>0.003</v>
      </c>
      <c r="J18" s="153">
        <v>0.01</v>
      </c>
      <c r="K18" s="232">
        <v>0.022</v>
      </c>
      <c r="L18" s="78"/>
      <c r="M18" s="152">
        <v>0.003</v>
      </c>
      <c r="N18" s="153">
        <v>0.01</v>
      </c>
      <c r="O18" s="241">
        <v>0.021</v>
      </c>
      <c r="P18" s="141"/>
      <c r="Q18" s="152">
        <v>0.003</v>
      </c>
      <c r="R18" s="153">
        <v>0.01</v>
      </c>
      <c r="S18" s="68" t="s">
        <v>11</v>
      </c>
      <c r="T18" s="66" t="s">
        <v>11</v>
      </c>
      <c r="U18" s="66" t="s">
        <v>11</v>
      </c>
      <c r="V18" s="69" t="s">
        <v>11</v>
      </c>
      <c r="W18" s="49" t="s">
        <v>11</v>
      </c>
    </row>
    <row r="19" spans="1:23" ht="10.5">
      <c r="A19" s="224"/>
      <c r="B19" s="19" t="s">
        <v>21</v>
      </c>
      <c r="C19" s="194">
        <v>0.017</v>
      </c>
      <c r="D19" s="80" t="s">
        <v>82</v>
      </c>
      <c r="E19" s="80">
        <v>0.003</v>
      </c>
      <c r="F19" s="81">
        <v>0.01</v>
      </c>
      <c r="G19" s="154">
        <v>0.012</v>
      </c>
      <c r="H19" s="155"/>
      <c r="I19" s="155">
        <v>0.003</v>
      </c>
      <c r="J19" s="156">
        <v>0.01</v>
      </c>
      <c r="K19" s="233">
        <v>0.01</v>
      </c>
      <c r="L19" s="80"/>
      <c r="M19" s="155">
        <v>0.003</v>
      </c>
      <c r="N19" s="156">
        <v>0.01</v>
      </c>
      <c r="O19" s="242">
        <v>0.009</v>
      </c>
      <c r="P19" s="142" t="s">
        <v>92</v>
      </c>
      <c r="Q19" s="155">
        <v>0.003</v>
      </c>
      <c r="R19" s="156">
        <v>0.01</v>
      </c>
      <c r="S19" s="115">
        <f>C19*0.1</f>
        <v>0.0017000000000000001</v>
      </c>
      <c r="T19" s="116">
        <f>G19*0.1</f>
        <v>0.0012000000000000001</v>
      </c>
      <c r="U19" s="116">
        <f>K19*0.1</f>
        <v>0.001</v>
      </c>
      <c r="V19" s="117">
        <f>O19*0.1</f>
        <v>0.0009</v>
      </c>
      <c r="W19" s="50" t="s">
        <v>11</v>
      </c>
    </row>
    <row r="20" spans="1:23" ht="10.5">
      <c r="A20" s="224"/>
      <c r="B20" s="23" t="s">
        <v>22</v>
      </c>
      <c r="C20" s="194">
        <v>0.028</v>
      </c>
      <c r="D20" s="80" t="s">
        <v>82</v>
      </c>
      <c r="E20" s="80">
        <v>0.003</v>
      </c>
      <c r="F20" s="81">
        <v>0.01</v>
      </c>
      <c r="G20" s="154">
        <v>0.024</v>
      </c>
      <c r="H20" s="155"/>
      <c r="I20" s="155">
        <v>0.003</v>
      </c>
      <c r="J20" s="156">
        <v>0.01</v>
      </c>
      <c r="K20" s="235">
        <v>0.01</v>
      </c>
      <c r="L20" s="80"/>
      <c r="M20" s="155">
        <v>0.003</v>
      </c>
      <c r="N20" s="156">
        <v>0.01</v>
      </c>
      <c r="O20" s="243">
        <v>0.031</v>
      </c>
      <c r="P20" s="142"/>
      <c r="Q20" s="155">
        <v>0.003</v>
      </c>
      <c r="R20" s="156">
        <v>0.01</v>
      </c>
      <c r="S20" s="115">
        <f>C20*0.05</f>
        <v>0.0014000000000000002</v>
      </c>
      <c r="T20" s="116">
        <f>G20*0.05</f>
        <v>0.0012000000000000001</v>
      </c>
      <c r="U20" s="116">
        <f>K20*0.05</f>
        <v>0.0005</v>
      </c>
      <c r="V20" s="117">
        <f>O20*0.05</f>
        <v>0.0015500000000000002</v>
      </c>
      <c r="W20" s="50" t="s">
        <v>11</v>
      </c>
    </row>
    <row r="21" spans="1:23" ht="10.5">
      <c r="A21" s="224"/>
      <c r="B21" s="23" t="s">
        <v>23</v>
      </c>
      <c r="C21" s="194">
        <v>0.019</v>
      </c>
      <c r="D21" s="80" t="s">
        <v>82</v>
      </c>
      <c r="E21" s="80">
        <v>0.003</v>
      </c>
      <c r="F21" s="81">
        <v>0.01</v>
      </c>
      <c r="G21" s="154">
        <v>0.017</v>
      </c>
      <c r="H21" s="155"/>
      <c r="I21" s="155">
        <v>0.003</v>
      </c>
      <c r="J21" s="156">
        <v>0.01</v>
      </c>
      <c r="K21" s="233">
        <v>0.022</v>
      </c>
      <c r="L21" s="80"/>
      <c r="M21" s="155">
        <v>0.003</v>
      </c>
      <c r="N21" s="156">
        <v>0.01</v>
      </c>
      <c r="O21" s="243">
        <v>0.028</v>
      </c>
      <c r="P21" s="142"/>
      <c r="Q21" s="155">
        <v>0.003</v>
      </c>
      <c r="R21" s="156">
        <v>0.01</v>
      </c>
      <c r="S21" s="115">
        <f>C21*0.5</f>
        <v>0.0095</v>
      </c>
      <c r="T21" s="116">
        <f>G21*0.5</f>
        <v>0.0085</v>
      </c>
      <c r="U21" s="116">
        <f>K21*0.5</f>
        <v>0.011</v>
      </c>
      <c r="V21" s="117">
        <f>O21*0.5</f>
        <v>0.014</v>
      </c>
      <c r="W21" s="50" t="s">
        <v>11</v>
      </c>
    </row>
    <row r="22" spans="1:23" ht="10.5">
      <c r="A22" s="224"/>
      <c r="B22" s="23" t="s">
        <v>24</v>
      </c>
      <c r="C22" s="194">
        <v>0.022</v>
      </c>
      <c r="D22" s="80" t="s">
        <v>82</v>
      </c>
      <c r="E22" s="80">
        <v>0.007</v>
      </c>
      <c r="F22" s="81">
        <v>0.02</v>
      </c>
      <c r="G22" s="159">
        <v>0.02</v>
      </c>
      <c r="H22" s="155"/>
      <c r="I22" s="155">
        <v>0.007</v>
      </c>
      <c r="J22" s="156">
        <v>0.02</v>
      </c>
      <c r="K22" s="235">
        <v>0.03</v>
      </c>
      <c r="L22" s="80"/>
      <c r="M22" s="155">
        <v>0.007</v>
      </c>
      <c r="N22" s="156">
        <v>0.02</v>
      </c>
      <c r="O22" s="235">
        <v>0.04</v>
      </c>
      <c r="P22" s="142"/>
      <c r="Q22" s="155">
        <v>0.007</v>
      </c>
      <c r="R22" s="156">
        <v>0.02</v>
      </c>
      <c r="S22" s="115">
        <f>C22*0.1</f>
        <v>0.0022</v>
      </c>
      <c r="T22" s="116">
        <f>G22*0.1</f>
        <v>0.002</v>
      </c>
      <c r="U22" s="116">
        <f>K22*0.1</f>
        <v>0.003</v>
      </c>
      <c r="V22" s="117">
        <f>O22*0.1</f>
        <v>0.004</v>
      </c>
      <c r="W22" s="52" t="s">
        <v>11</v>
      </c>
    </row>
    <row r="23" spans="1:23" ht="10.5">
      <c r="A23" s="224"/>
      <c r="B23" s="23" t="s">
        <v>25</v>
      </c>
      <c r="C23" s="194">
        <v>0.018</v>
      </c>
      <c r="D23" s="80" t="s">
        <v>83</v>
      </c>
      <c r="E23" s="80">
        <v>0.007</v>
      </c>
      <c r="F23" s="81">
        <v>0.02</v>
      </c>
      <c r="G23" s="154">
        <v>0.019</v>
      </c>
      <c r="H23" s="157" t="s">
        <v>83</v>
      </c>
      <c r="I23" s="155">
        <v>0.007</v>
      </c>
      <c r="J23" s="156">
        <v>0.02</v>
      </c>
      <c r="K23" s="233">
        <v>0.026</v>
      </c>
      <c r="L23" s="80"/>
      <c r="M23" s="155">
        <v>0.007</v>
      </c>
      <c r="N23" s="156">
        <v>0.02</v>
      </c>
      <c r="O23" s="243">
        <v>0.032</v>
      </c>
      <c r="P23" s="142"/>
      <c r="Q23" s="155">
        <v>0.007</v>
      </c>
      <c r="R23" s="156">
        <v>0.02</v>
      </c>
      <c r="S23" s="115">
        <f>C23*0.1</f>
        <v>0.0018</v>
      </c>
      <c r="T23" s="116">
        <f>G23*0.1</f>
        <v>0.0019</v>
      </c>
      <c r="U23" s="116">
        <f>K23*0.1</f>
        <v>0.0026</v>
      </c>
      <c r="V23" s="117">
        <f>O23*0.1</f>
        <v>0.0032</v>
      </c>
      <c r="W23" s="51" t="s">
        <v>11</v>
      </c>
    </row>
    <row r="24" spans="1:23" ht="10.5">
      <c r="A24" s="224"/>
      <c r="B24" s="23" t="s">
        <v>26</v>
      </c>
      <c r="C24" s="194">
        <v>0.0035</v>
      </c>
      <c r="D24" s="82" t="s">
        <v>14</v>
      </c>
      <c r="E24" s="80">
        <v>0.007</v>
      </c>
      <c r="F24" s="81">
        <v>0.02</v>
      </c>
      <c r="G24" s="154">
        <v>0.0035</v>
      </c>
      <c r="H24" s="157" t="s">
        <v>89</v>
      </c>
      <c r="I24" s="155">
        <v>0.007</v>
      </c>
      <c r="J24" s="156">
        <v>0.02</v>
      </c>
      <c r="K24" s="234">
        <v>0.007</v>
      </c>
      <c r="L24" s="80" t="s">
        <v>92</v>
      </c>
      <c r="M24" s="155">
        <v>0.007</v>
      </c>
      <c r="N24" s="156">
        <v>0.02</v>
      </c>
      <c r="O24" s="234">
        <v>0.008</v>
      </c>
      <c r="P24" s="142" t="s">
        <v>92</v>
      </c>
      <c r="Q24" s="155">
        <v>0.007</v>
      </c>
      <c r="R24" s="156">
        <v>0.02</v>
      </c>
      <c r="S24" s="115">
        <f>C24*0.1</f>
        <v>0.00035000000000000005</v>
      </c>
      <c r="T24" s="116">
        <f>G24*0.1</f>
        <v>0.00035000000000000005</v>
      </c>
      <c r="U24" s="116">
        <f>K24*0.1</f>
        <v>0.0007000000000000001</v>
      </c>
      <c r="V24" s="117">
        <f>O24*0.1</f>
        <v>0.0008</v>
      </c>
      <c r="W24" s="118" t="s">
        <v>67</v>
      </c>
    </row>
    <row r="25" spans="1:23" ht="10.5">
      <c r="A25" s="224"/>
      <c r="B25" s="23" t="s">
        <v>27</v>
      </c>
      <c r="C25" s="194">
        <v>0.016</v>
      </c>
      <c r="D25" s="80" t="s">
        <v>83</v>
      </c>
      <c r="E25" s="80">
        <v>0.007</v>
      </c>
      <c r="F25" s="81">
        <v>0.02</v>
      </c>
      <c r="G25" s="154">
        <v>0.015</v>
      </c>
      <c r="H25" s="157" t="s">
        <v>83</v>
      </c>
      <c r="I25" s="155">
        <v>0.007</v>
      </c>
      <c r="J25" s="156">
        <v>0.02</v>
      </c>
      <c r="K25" s="237">
        <v>0.027</v>
      </c>
      <c r="L25" s="80"/>
      <c r="M25" s="155">
        <v>0.007</v>
      </c>
      <c r="N25" s="156">
        <v>0.02</v>
      </c>
      <c r="O25" s="243">
        <v>0.038</v>
      </c>
      <c r="P25" s="142"/>
      <c r="Q25" s="155">
        <v>0.007</v>
      </c>
      <c r="R25" s="156">
        <v>0.02</v>
      </c>
      <c r="S25" s="115">
        <f>C25*0.1</f>
        <v>0.0016</v>
      </c>
      <c r="T25" s="116">
        <f>G25*0.1</f>
        <v>0.0015</v>
      </c>
      <c r="U25" s="116">
        <f>K25*0.1</f>
        <v>0.0027</v>
      </c>
      <c r="V25" s="117">
        <f>O25*0.1</f>
        <v>0.0038</v>
      </c>
      <c r="W25" s="118" t="s">
        <v>66</v>
      </c>
    </row>
    <row r="26" spans="1:23" ht="10.5">
      <c r="A26" s="224"/>
      <c r="B26" s="23" t="s">
        <v>28</v>
      </c>
      <c r="C26" s="194">
        <v>0.051</v>
      </c>
      <c r="D26" s="80" t="s">
        <v>82</v>
      </c>
      <c r="E26" s="80">
        <v>0.007</v>
      </c>
      <c r="F26" s="81">
        <v>0.02</v>
      </c>
      <c r="G26" s="154">
        <v>0.052</v>
      </c>
      <c r="H26" s="155"/>
      <c r="I26" s="155">
        <v>0.007</v>
      </c>
      <c r="J26" s="156">
        <v>0.02</v>
      </c>
      <c r="K26" s="233">
        <v>0.075</v>
      </c>
      <c r="L26" s="80"/>
      <c r="M26" s="155">
        <v>0.007</v>
      </c>
      <c r="N26" s="156">
        <v>0.02</v>
      </c>
      <c r="O26" s="243">
        <v>0.13</v>
      </c>
      <c r="P26" s="142"/>
      <c r="Q26" s="155">
        <v>0.007</v>
      </c>
      <c r="R26" s="156">
        <v>0.02</v>
      </c>
      <c r="S26" s="115">
        <f>C26*0.01</f>
        <v>0.0005099999999999999</v>
      </c>
      <c r="T26" s="116">
        <f>G26*0.01</f>
        <v>0.00052</v>
      </c>
      <c r="U26" s="116">
        <f>K26*0.01</f>
        <v>0.00075</v>
      </c>
      <c r="V26" s="117">
        <f>O26*0.01</f>
        <v>0.0013000000000000002</v>
      </c>
      <c r="W26" s="118" t="s">
        <v>66</v>
      </c>
    </row>
    <row r="27" spans="1:23" ht="10.5">
      <c r="A27" s="224"/>
      <c r="B27" s="23" t="s">
        <v>29</v>
      </c>
      <c r="C27" s="194">
        <v>0.008</v>
      </c>
      <c r="D27" s="80" t="s">
        <v>83</v>
      </c>
      <c r="E27" s="80">
        <v>0.007</v>
      </c>
      <c r="F27" s="81">
        <v>0.02</v>
      </c>
      <c r="G27" s="154">
        <v>0.008</v>
      </c>
      <c r="H27" s="157" t="s">
        <v>83</v>
      </c>
      <c r="I27" s="155">
        <v>0.007</v>
      </c>
      <c r="J27" s="156">
        <v>0.02</v>
      </c>
      <c r="K27" s="235">
        <v>0.01</v>
      </c>
      <c r="L27" s="80" t="s">
        <v>90</v>
      </c>
      <c r="M27" s="155">
        <v>0.007</v>
      </c>
      <c r="N27" s="156">
        <v>0.02</v>
      </c>
      <c r="O27" s="243">
        <v>0.022</v>
      </c>
      <c r="P27" s="142"/>
      <c r="Q27" s="155">
        <v>0.007</v>
      </c>
      <c r="R27" s="156">
        <v>0.02</v>
      </c>
      <c r="S27" s="115">
        <f>C27*0.01</f>
        <v>8E-05</v>
      </c>
      <c r="T27" s="116">
        <f>G27*0.01</f>
        <v>8E-05</v>
      </c>
      <c r="U27" s="116">
        <f>K27*0.01</f>
        <v>0.0001</v>
      </c>
      <c r="V27" s="117">
        <f>O27*0.01</f>
        <v>0.00021999999999999998</v>
      </c>
      <c r="W27" s="118" t="s">
        <v>66</v>
      </c>
    </row>
    <row r="28" spans="1:23" ht="11.25" thickBot="1">
      <c r="A28" s="225"/>
      <c r="B28" s="24" t="s">
        <v>30</v>
      </c>
      <c r="C28" s="197">
        <v>0.05</v>
      </c>
      <c r="D28" s="85" t="s">
        <v>82</v>
      </c>
      <c r="E28" s="85">
        <v>0.01</v>
      </c>
      <c r="F28" s="86">
        <v>0.04</v>
      </c>
      <c r="G28" s="160">
        <v>0.02</v>
      </c>
      <c r="H28" s="187" t="s">
        <v>83</v>
      </c>
      <c r="I28" s="161">
        <v>0.01</v>
      </c>
      <c r="J28" s="162">
        <v>0.04</v>
      </c>
      <c r="K28" s="238">
        <v>0.05</v>
      </c>
      <c r="L28" s="85"/>
      <c r="M28" s="161">
        <v>0.01</v>
      </c>
      <c r="N28" s="162">
        <v>0.04</v>
      </c>
      <c r="O28" s="244">
        <v>0.11</v>
      </c>
      <c r="P28" s="145"/>
      <c r="Q28" s="161">
        <v>0.01</v>
      </c>
      <c r="R28" s="162">
        <v>0.04</v>
      </c>
      <c r="S28" s="119">
        <f>C28*0.0001</f>
        <v>5E-06</v>
      </c>
      <c r="T28" s="120">
        <f>G28*0.0001</f>
        <v>2.0000000000000003E-06</v>
      </c>
      <c r="U28" s="120">
        <f>K28*0.0001</f>
        <v>5E-06</v>
      </c>
      <c r="V28" s="121">
        <f>O28*0.0001</f>
        <v>1.1000000000000001E-05</v>
      </c>
      <c r="W28" s="123" t="s">
        <v>66</v>
      </c>
    </row>
    <row r="29" spans="1:23" ht="10.5" customHeight="1">
      <c r="A29" s="223" t="s">
        <v>51</v>
      </c>
      <c r="B29" s="25" t="s">
        <v>31</v>
      </c>
      <c r="C29" s="208">
        <v>0.079</v>
      </c>
      <c r="D29" s="87" t="s">
        <v>82</v>
      </c>
      <c r="E29" s="87">
        <v>0.007</v>
      </c>
      <c r="F29" s="88">
        <v>0.02</v>
      </c>
      <c r="G29" s="154">
        <v>0.087</v>
      </c>
      <c r="H29" s="155"/>
      <c r="I29" s="155">
        <v>0.007</v>
      </c>
      <c r="J29" s="156">
        <v>0.02</v>
      </c>
      <c r="K29" s="239">
        <v>0.028</v>
      </c>
      <c r="L29" s="87"/>
      <c r="M29" s="155">
        <v>0.007</v>
      </c>
      <c r="N29" s="156">
        <v>0.02</v>
      </c>
      <c r="O29" s="248">
        <v>0.015</v>
      </c>
      <c r="P29" s="144" t="s">
        <v>92</v>
      </c>
      <c r="Q29" s="155">
        <v>0.007</v>
      </c>
      <c r="R29" s="156">
        <v>0.02</v>
      </c>
      <c r="S29" s="124">
        <f>C29*0.0001</f>
        <v>7.9E-06</v>
      </c>
      <c r="T29" s="125">
        <f>G29*0.0001</f>
        <v>8.7E-06</v>
      </c>
      <c r="U29" s="125">
        <f>K29*0.0001</f>
        <v>2.8000000000000003E-06</v>
      </c>
      <c r="V29" s="126">
        <f>O29*0.0001</f>
        <v>1.5E-06</v>
      </c>
      <c r="W29" s="49" t="s">
        <v>11</v>
      </c>
    </row>
    <row r="30" spans="1:23" ht="10.5">
      <c r="A30" s="224"/>
      <c r="B30" s="26" t="s">
        <v>32</v>
      </c>
      <c r="C30" s="194">
        <v>1.1</v>
      </c>
      <c r="D30" s="80" t="s">
        <v>82</v>
      </c>
      <c r="E30" s="80">
        <v>0.007</v>
      </c>
      <c r="F30" s="81">
        <v>0.02</v>
      </c>
      <c r="G30" s="185">
        <v>1</v>
      </c>
      <c r="H30" s="164"/>
      <c r="I30" s="164">
        <v>0.007</v>
      </c>
      <c r="J30" s="165">
        <v>0.02</v>
      </c>
      <c r="K30" s="192">
        <v>0.2</v>
      </c>
      <c r="L30" s="80"/>
      <c r="M30" s="164">
        <v>0.007</v>
      </c>
      <c r="N30" s="165">
        <v>0.02</v>
      </c>
      <c r="O30" s="243">
        <v>0.063</v>
      </c>
      <c r="P30" s="142"/>
      <c r="Q30" s="164">
        <v>0.007</v>
      </c>
      <c r="R30" s="165">
        <v>0.02</v>
      </c>
      <c r="S30" s="124">
        <f>C30*0.0001</f>
        <v>0.00011000000000000002</v>
      </c>
      <c r="T30" s="125">
        <f>G30*0.0001</f>
        <v>0.0001</v>
      </c>
      <c r="U30" s="125">
        <f>K30*0.0001</f>
        <v>2E-05</v>
      </c>
      <c r="V30" s="126">
        <f>O30*0.0001</f>
        <v>6.300000000000001E-06</v>
      </c>
      <c r="W30" s="50" t="s">
        <v>11</v>
      </c>
    </row>
    <row r="31" spans="1:23" ht="10.5">
      <c r="A31" s="224"/>
      <c r="B31" s="25" t="s">
        <v>33</v>
      </c>
      <c r="C31" s="195">
        <v>0.06</v>
      </c>
      <c r="D31" s="80" t="s">
        <v>82</v>
      </c>
      <c r="E31" s="80">
        <v>0.007</v>
      </c>
      <c r="F31" s="81">
        <v>0.02</v>
      </c>
      <c r="G31" s="154">
        <v>0.068</v>
      </c>
      <c r="H31" s="155"/>
      <c r="I31" s="155">
        <v>0.007</v>
      </c>
      <c r="J31" s="156">
        <v>0.02</v>
      </c>
      <c r="K31" s="233">
        <v>0.036</v>
      </c>
      <c r="L31" s="80"/>
      <c r="M31" s="155">
        <v>0.007</v>
      </c>
      <c r="N31" s="156">
        <v>0.02</v>
      </c>
      <c r="O31" s="243">
        <v>0.019</v>
      </c>
      <c r="P31" s="142" t="s">
        <v>92</v>
      </c>
      <c r="Q31" s="155">
        <v>0.007</v>
      </c>
      <c r="R31" s="156">
        <v>0.02</v>
      </c>
      <c r="S31" s="115">
        <f>C31*0.1</f>
        <v>0.006</v>
      </c>
      <c r="T31" s="116">
        <f>G31*0.1</f>
        <v>0.0068000000000000005</v>
      </c>
      <c r="U31" s="125">
        <f>K31*0.1</f>
        <v>0.0036</v>
      </c>
      <c r="V31" s="126">
        <f>O31*0.1</f>
        <v>0.0019</v>
      </c>
      <c r="W31" s="50" t="s">
        <v>11</v>
      </c>
    </row>
    <row r="32" spans="1:23" ht="10.5">
      <c r="A32" s="224"/>
      <c r="B32" s="25" t="s">
        <v>34</v>
      </c>
      <c r="C32" s="194">
        <v>0.0035</v>
      </c>
      <c r="D32" s="82" t="s">
        <v>14</v>
      </c>
      <c r="E32" s="80">
        <v>0.007</v>
      </c>
      <c r="F32" s="81">
        <v>0.02</v>
      </c>
      <c r="G32" s="154">
        <v>0.007</v>
      </c>
      <c r="H32" s="157" t="s">
        <v>83</v>
      </c>
      <c r="I32" s="155">
        <v>0.007</v>
      </c>
      <c r="J32" s="156">
        <v>0.02</v>
      </c>
      <c r="K32" s="233">
        <v>0.0035</v>
      </c>
      <c r="L32" s="80" t="s">
        <v>91</v>
      </c>
      <c r="M32" s="155">
        <v>0.007</v>
      </c>
      <c r="N32" s="156">
        <v>0.02</v>
      </c>
      <c r="O32" s="243">
        <v>0.0035</v>
      </c>
      <c r="P32" s="142" t="s">
        <v>84</v>
      </c>
      <c r="Q32" s="155">
        <v>0.007</v>
      </c>
      <c r="R32" s="156">
        <v>0.02</v>
      </c>
      <c r="S32" s="124">
        <f>C32*0.01</f>
        <v>3.5000000000000004E-05</v>
      </c>
      <c r="T32" s="125">
        <f>G32*0.01</f>
        <v>7.000000000000001E-05</v>
      </c>
      <c r="U32" s="125">
        <f>K32*0.01</f>
        <v>3.5000000000000004E-05</v>
      </c>
      <c r="V32" s="126">
        <f>O32*0.01</f>
        <v>3.5000000000000004E-05</v>
      </c>
      <c r="W32" s="50" t="s">
        <v>11</v>
      </c>
    </row>
    <row r="33" spans="1:23" ht="10.5">
      <c r="A33" s="224"/>
      <c r="B33" s="26" t="s">
        <v>35</v>
      </c>
      <c r="C33" s="194">
        <v>0.13</v>
      </c>
      <c r="D33" s="80" t="s">
        <v>82</v>
      </c>
      <c r="E33" s="80">
        <v>0.007</v>
      </c>
      <c r="F33" s="81">
        <v>0.02</v>
      </c>
      <c r="G33" s="167">
        <v>0.11</v>
      </c>
      <c r="H33" s="164"/>
      <c r="I33" s="164">
        <v>0.007</v>
      </c>
      <c r="J33" s="165">
        <v>0.02</v>
      </c>
      <c r="K33" s="233">
        <v>0.11</v>
      </c>
      <c r="L33" s="80"/>
      <c r="M33" s="164">
        <v>0.007</v>
      </c>
      <c r="N33" s="165">
        <v>0.02</v>
      </c>
      <c r="O33" s="242">
        <v>0.011</v>
      </c>
      <c r="P33" s="142" t="s">
        <v>92</v>
      </c>
      <c r="Q33" s="164">
        <v>0.007</v>
      </c>
      <c r="R33" s="165">
        <v>0.02</v>
      </c>
      <c r="S33" s="124">
        <f>C33*0.0001</f>
        <v>1.3000000000000001E-05</v>
      </c>
      <c r="T33" s="125">
        <f>G33*0.0001</f>
        <v>1.1000000000000001E-05</v>
      </c>
      <c r="U33" s="125">
        <f>K33*0.0001</f>
        <v>1.1000000000000001E-05</v>
      </c>
      <c r="V33" s="126">
        <f>O33*0.0001</f>
        <v>1.1E-06</v>
      </c>
      <c r="W33" s="50" t="s">
        <v>11</v>
      </c>
    </row>
    <row r="34" spans="1:23" ht="10.5">
      <c r="A34" s="224"/>
      <c r="B34" s="25" t="s">
        <v>36</v>
      </c>
      <c r="C34" s="194">
        <v>6.9</v>
      </c>
      <c r="D34" s="80" t="s">
        <v>82</v>
      </c>
      <c r="E34" s="80">
        <v>0.007</v>
      </c>
      <c r="F34" s="81">
        <v>0.02</v>
      </c>
      <c r="G34" s="154">
        <v>8.1</v>
      </c>
      <c r="H34" s="155"/>
      <c r="I34" s="155">
        <v>0.007</v>
      </c>
      <c r="J34" s="156">
        <v>0.02</v>
      </c>
      <c r="K34" s="233">
        <v>1.2</v>
      </c>
      <c r="L34" s="80"/>
      <c r="M34" s="155">
        <v>0.007</v>
      </c>
      <c r="N34" s="156">
        <v>0.02</v>
      </c>
      <c r="O34" s="243">
        <v>0.31</v>
      </c>
      <c r="P34" s="142"/>
      <c r="Q34" s="155">
        <v>0.007</v>
      </c>
      <c r="R34" s="156">
        <v>0.02</v>
      </c>
      <c r="S34" s="124">
        <f>C34*0.0001</f>
        <v>0.0006900000000000001</v>
      </c>
      <c r="T34" s="125">
        <f>G34*0.0001</f>
        <v>0.00081</v>
      </c>
      <c r="U34" s="125">
        <f>K34*0.0001</f>
        <v>0.00012</v>
      </c>
      <c r="V34" s="126">
        <f>O34*0.0001</f>
        <v>3.1E-05</v>
      </c>
      <c r="W34" s="51" t="s">
        <v>11</v>
      </c>
    </row>
    <row r="35" spans="1:23" ht="10.5">
      <c r="A35" s="224"/>
      <c r="B35" s="26" t="s">
        <v>37</v>
      </c>
      <c r="C35" s="209">
        <v>2.8</v>
      </c>
      <c r="D35" s="80" t="s">
        <v>82</v>
      </c>
      <c r="E35" s="80">
        <v>0.007</v>
      </c>
      <c r="F35" s="81">
        <v>0.02</v>
      </c>
      <c r="G35" s="167">
        <v>2.8</v>
      </c>
      <c r="H35" s="164"/>
      <c r="I35" s="164">
        <v>0.007</v>
      </c>
      <c r="J35" s="165">
        <v>0.02</v>
      </c>
      <c r="K35" s="233">
        <v>0.43</v>
      </c>
      <c r="L35" s="80"/>
      <c r="M35" s="164">
        <v>0.007</v>
      </c>
      <c r="N35" s="165">
        <v>0.02</v>
      </c>
      <c r="O35" s="243">
        <v>0.12</v>
      </c>
      <c r="P35" s="142"/>
      <c r="Q35" s="164">
        <v>0.007</v>
      </c>
      <c r="R35" s="165">
        <v>0.02</v>
      </c>
      <c r="S35" s="124">
        <f>C35*0.0001</f>
        <v>0.00028</v>
      </c>
      <c r="T35" s="125">
        <f>G35*0.0001</f>
        <v>0.00028</v>
      </c>
      <c r="U35" s="125">
        <f>K35*0.0001</f>
        <v>4.3E-05</v>
      </c>
      <c r="V35" s="126">
        <f>O35*0.0001</f>
        <v>1.2E-05</v>
      </c>
      <c r="W35" s="127" t="s">
        <v>66</v>
      </c>
    </row>
    <row r="36" spans="1:23" ht="10.5">
      <c r="A36" s="224"/>
      <c r="B36" s="25" t="s">
        <v>38</v>
      </c>
      <c r="C36" s="199">
        <v>0.22</v>
      </c>
      <c r="D36" s="80" t="s">
        <v>82</v>
      </c>
      <c r="E36" s="80">
        <v>0.007</v>
      </c>
      <c r="F36" s="81">
        <v>0.02</v>
      </c>
      <c r="G36" s="154">
        <v>0.24</v>
      </c>
      <c r="H36" s="155"/>
      <c r="I36" s="155">
        <v>0.007</v>
      </c>
      <c r="J36" s="156">
        <v>0.02</v>
      </c>
      <c r="K36" s="233">
        <v>0.046</v>
      </c>
      <c r="L36" s="80"/>
      <c r="M36" s="155">
        <v>0.007</v>
      </c>
      <c r="N36" s="156">
        <v>0.02</v>
      </c>
      <c r="O36" s="243">
        <v>0.011</v>
      </c>
      <c r="P36" s="142" t="s">
        <v>92</v>
      </c>
      <c r="Q36" s="155">
        <v>0.007</v>
      </c>
      <c r="R36" s="156">
        <v>0.02</v>
      </c>
      <c r="S36" s="124">
        <f>C36*0.0005</f>
        <v>0.00011</v>
      </c>
      <c r="T36" s="125">
        <f>G36*0.0005</f>
        <v>0.00012</v>
      </c>
      <c r="U36" s="125">
        <f>K36*0.0005</f>
        <v>2.3E-05</v>
      </c>
      <c r="V36" s="126">
        <f>O36*0.0005</f>
        <v>5.5E-06</v>
      </c>
      <c r="W36" s="127" t="s">
        <v>66</v>
      </c>
    </row>
    <row r="37" spans="1:23" ht="10.5">
      <c r="A37" s="224"/>
      <c r="B37" s="25" t="s">
        <v>39</v>
      </c>
      <c r="C37" s="194">
        <v>0.18</v>
      </c>
      <c r="D37" s="80" t="s">
        <v>82</v>
      </c>
      <c r="E37" s="80">
        <v>0.007</v>
      </c>
      <c r="F37" s="81">
        <v>0.02</v>
      </c>
      <c r="G37" s="154">
        <v>0.22</v>
      </c>
      <c r="H37" s="155"/>
      <c r="I37" s="155">
        <v>0.007</v>
      </c>
      <c r="J37" s="156">
        <v>0.02</v>
      </c>
      <c r="K37" s="233">
        <v>0.034</v>
      </c>
      <c r="L37" s="80"/>
      <c r="M37" s="155">
        <v>0.007</v>
      </c>
      <c r="N37" s="156">
        <v>0.02</v>
      </c>
      <c r="O37" s="243">
        <v>0.012</v>
      </c>
      <c r="P37" s="142" t="s">
        <v>92</v>
      </c>
      <c r="Q37" s="155">
        <v>0.007</v>
      </c>
      <c r="R37" s="156">
        <v>0.02</v>
      </c>
      <c r="S37" s="124">
        <f>C37*0.00001</f>
        <v>1.8000000000000001E-06</v>
      </c>
      <c r="T37" s="125">
        <f>G37*0.00001</f>
        <v>2.2E-06</v>
      </c>
      <c r="U37" s="125">
        <f>K37*0.00001</f>
        <v>3.4000000000000003E-07</v>
      </c>
      <c r="V37" s="126">
        <f>O37*0.00001</f>
        <v>1.2000000000000002E-07</v>
      </c>
      <c r="W37" s="127" t="s">
        <v>66</v>
      </c>
    </row>
    <row r="38" spans="1:23" ht="10.5">
      <c r="A38" s="224"/>
      <c r="B38" s="25" t="s">
        <v>40</v>
      </c>
      <c r="C38" s="194">
        <v>0.37</v>
      </c>
      <c r="D38" s="80" t="s">
        <v>82</v>
      </c>
      <c r="E38" s="80">
        <v>0.007</v>
      </c>
      <c r="F38" s="81">
        <v>0.02</v>
      </c>
      <c r="G38" s="154">
        <v>0.48</v>
      </c>
      <c r="H38" s="155"/>
      <c r="I38" s="155">
        <v>0.007</v>
      </c>
      <c r="J38" s="156">
        <v>0.02</v>
      </c>
      <c r="K38" s="233">
        <v>0.084</v>
      </c>
      <c r="L38" s="80"/>
      <c r="M38" s="155">
        <v>0.007</v>
      </c>
      <c r="N38" s="156">
        <v>0.02</v>
      </c>
      <c r="O38" s="243">
        <v>0.032</v>
      </c>
      <c r="P38" s="142"/>
      <c r="Q38" s="155">
        <v>0.007</v>
      </c>
      <c r="R38" s="156">
        <v>0.02</v>
      </c>
      <c r="S38" s="115">
        <f>C38*0.0005</f>
        <v>0.000185</v>
      </c>
      <c r="T38" s="116">
        <f>G38*0.0005</f>
        <v>0.00024</v>
      </c>
      <c r="U38" s="116">
        <f>K38*0.0005</f>
        <v>4.2000000000000004E-05</v>
      </c>
      <c r="V38" s="117">
        <f>O38*0.0005</f>
        <v>1.6E-05</v>
      </c>
      <c r="W38" s="127" t="s">
        <v>66</v>
      </c>
    </row>
    <row r="39" spans="1:23" ht="10.5">
      <c r="A39" s="224"/>
      <c r="B39" s="25" t="s">
        <v>41</v>
      </c>
      <c r="C39" s="194">
        <v>0.097</v>
      </c>
      <c r="D39" s="80" t="s">
        <v>82</v>
      </c>
      <c r="E39" s="80">
        <v>0.007</v>
      </c>
      <c r="F39" s="81">
        <v>0.02</v>
      </c>
      <c r="G39" s="154">
        <v>0.11</v>
      </c>
      <c r="H39" s="155"/>
      <c r="I39" s="155">
        <v>0.007</v>
      </c>
      <c r="J39" s="156">
        <v>0.02</v>
      </c>
      <c r="K39" s="233">
        <v>0.023</v>
      </c>
      <c r="L39" s="80"/>
      <c r="M39" s="155">
        <v>0.007</v>
      </c>
      <c r="N39" s="156">
        <v>0.02</v>
      </c>
      <c r="O39" s="243">
        <v>0.011</v>
      </c>
      <c r="P39" s="142" t="s">
        <v>92</v>
      </c>
      <c r="Q39" s="155">
        <v>0.007</v>
      </c>
      <c r="R39" s="156">
        <v>0.02</v>
      </c>
      <c r="S39" s="124">
        <f>C39*0.0005</f>
        <v>4.85E-05</v>
      </c>
      <c r="T39" s="125">
        <f>G39*0.0005</f>
        <v>5.5E-05</v>
      </c>
      <c r="U39" s="125">
        <f>K39*0.0005</f>
        <v>1.15E-05</v>
      </c>
      <c r="V39" s="126">
        <f>O39*0.0005</f>
        <v>5.5E-06</v>
      </c>
      <c r="W39" s="127" t="s">
        <v>66</v>
      </c>
    </row>
    <row r="40" spans="1:23" ht="11.25" thickBot="1">
      <c r="A40" s="225"/>
      <c r="B40" s="25" t="s">
        <v>42</v>
      </c>
      <c r="C40" s="196">
        <v>0.016</v>
      </c>
      <c r="D40" s="83" t="s">
        <v>83</v>
      </c>
      <c r="E40" s="85">
        <v>0.007</v>
      </c>
      <c r="F40" s="86">
        <v>0.02</v>
      </c>
      <c r="G40" s="168">
        <v>0.18</v>
      </c>
      <c r="H40" s="157" t="s">
        <v>83</v>
      </c>
      <c r="I40" s="155">
        <v>0.007</v>
      </c>
      <c r="J40" s="162">
        <v>0.02</v>
      </c>
      <c r="K40" s="236">
        <v>0.009</v>
      </c>
      <c r="L40" s="83" t="s">
        <v>90</v>
      </c>
      <c r="M40" s="155">
        <v>0.007</v>
      </c>
      <c r="N40" s="162">
        <v>0.02</v>
      </c>
      <c r="O40" s="256">
        <v>0.01</v>
      </c>
      <c r="P40" s="143" t="s">
        <v>92</v>
      </c>
      <c r="Q40" s="155">
        <v>0.007</v>
      </c>
      <c r="R40" s="162">
        <v>0.02</v>
      </c>
      <c r="S40" s="128">
        <f>C40*0.0001</f>
        <v>1.6000000000000001E-06</v>
      </c>
      <c r="T40" s="110">
        <f>G40*0.0001</f>
        <v>1.8E-05</v>
      </c>
      <c r="U40" s="110">
        <f>K40*0.0001</f>
        <v>9E-07</v>
      </c>
      <c r="V40" s="129">
        <f>O40*0.0001</f>
        <v>1.0000000000000002E-06</v>
      </c>
      <c r="W40" s="123" t="s">
        <v>66</v>
      </c>
    </row>
    <row r="41" spans="1:23" ht="10.5" customHeight="1">
      <c r="A41" s="226" t="s">
        <v>52</v>
      </c>
      <c r="B41" s="27" t="s">
        <v>53</v>
      </c>
      <c r="C41" s="193">
        <v>0.45</v>
      </c>
      <c r="D41" s="53" t="s">
        <v>11</v>
      </c>
      <c r="E41" s="53" t="s">
        <v>11</v>
      </c>
      <c r="F41" s="54" t="s">
        <v>11</v>
      </c>
      <c r="G41" s="151">
        <v>0.39</v>
      </c>
      <c r="H41" s="169" t="s">
        <v>11</v>
      </c>
      <c r="I41" s="169" t="s">
        <v>11</v>
      </c>
      <c r="J41" s="170" t="s">
        <v>11</v>
      </c>
      <c r="K41" s="232">
        <v>0.24</v>
      </c>
      <c r="L41" s="53"/>
      <c r="M41" s="169" t="s">
        <v>11</v>
      </c>
      <c r="N41" s="170" t="s">
        <v>11</v>
      </c>
      <c r="O41" s="241">
        <v>0.14</v>
      </c>
      <c r="P41" s="245"/>
      <c r="Q41" s="169" t="s">
        <v>11</v>
      </c>
      <c r="R41" s="170" t="s">
        <v>11</v>
      </c>
      <c r="S41" s="102" t="s">
        <v>11</v>
      </c>
      <c r="T41" s="103" t="s">
        <v>11</v>
      </c>
      <c r="U41" s="103" t="s">
        <v>11</v>
      </c>
      <c r="V41" s="130" t="s">
        <v>11</v>
      </c>
      <c r="W41" s="49" t="s">
        <v>11</v>
      </c>
    </row>
    <row r="42" spans="1:23" ht="10.5">
      <c r="A42" s="227"/>
      <c r="B42" s="28" t="s">
        <v>54</v>
      </c>
      <c r="C42" s="194">
        <v>0.15</v>
      </c>
      <c r="D42" s="55" t="s">
        <v>11</v>
      </c>
      <c r="E42" s="55" t="s">
        <v>11</v>
      </c>
      <c r="F42" s="56" t="s">
        <v>11</v>
      </c>
      <c r="G42" s="154">
        <v>0.11</v>
      </c>
      <c r="H42" s="171" t="s">
        <v>11</v>
      </c>
      <c r="I42" s="171" t="s">
        <v>11</v>
      </c>
      <c r="J42" s="172" t="s">
        <v>11</v>
      </c>
      <c r="K42" s="233">
        <v>0.12</v>
      </c>
      <c r="L42" s="55"/>
      <c r="M42" s="171" t="s">
        <v>11</v>
      </c>
      <c r="N42" s="172" t="s">
        <v>11</v>
      </c>
      <c r="O42" s="243">
        <v>0.15</v>
      </c>
      <c r="P42" s="246"/>
      <c r="Q42" s="171" t="s">
        <v>11</v>
      </c>
      <c r="R42" s="172" t="s">
        <v>11</v>
      </c>
      <c r="S42" s="102" t="s">
        <v>11</v>
      </c>
      <c r="T42" s="103" t="s">
        <v>11</v>
      </c>
      <c r="U42" s="103" t="s">
        <v>11</v>
      </c>
      <c r="V42" s="130" t="s">
        <v>11</v>
      </c>
      <c r="W42" s="50" t="s">
        <v>11</v>
      </c>
    </row>
    <row r="43" spans="1:23" ht="10.5">
      <c r="A43" s="227"/>
      <c r="B43" s="25" t="s">
        <v>55</v>
      </c>
      <c r="C43" s="199">
        <v>0.13</v>
      </c>
      <c r="D43" s="55" t="s">
        <v>11</v>
      </c>
      <c r="E43" s="55" t="s">
        <v>11</v>
      </c>
      <c r="F43" s="56" t="s">
        <v>11</v>
      </c>
      <c r="G43" s="154">
        <v>0.088</v>
      </c>
      <c r="H43" s="171" t="s">
        <v>11</v>
      </c>
      <c r="I43" s="171" t="s">
        <v>11</v>
      </c>
      <c r="J43" s="172" t="s">
        <v>11</v>
      </c>
      <c r="K43" s="233">
        <v>0.14</v>
      </c>
      <c r="L43" s="55"/>
      <c r="M43" s="171" t="s">
        <v>11</v>
      </c>
      <c r="N43" s="172" t="s">
        <v>11</v>
      </c>
      <c r="O43" s="243">
        <v>0.16</v>
      </c>
      <c r="P43" s="246"/>
      <c r="Q43" s="171" t="s">
        <v>11</v>
      </c>
      <c r="R43" s="172" t="s">
        <v>11</v>
      </c>
      <c r="S43" s="102" t="s">
        <v>11</v>
      </c>
      <c r="T43" s="103" t="s">
        <v>11</v>
      </c>
      <c r="U43" s="103" t="s">
        <v>11</v>
      </c>
      <c r="V43" s="130" t="s">
        <v>11</v>
      </c>
      <c r="W43" s="50" t="s">
        <v>11</v>
      </c>
    </row>
    <row r="44" spans="1:23" ht="10.5">
      <c r="A44" s="227"/>
      <c r="B44" s="28" t="s">
        <v>56</v>
      </c>
      <c r="C44" s="194">
        <v>0.088</v>
      </c>
      <c r="D44" s="55" t="s">
        <v>11</v>
      </c>
      <c r="E44" s="55" t="s">
        <v>11</v>
      </c>
      <c r="F44" s="56" t="s">
        <v>11</v>
      </c>
      <c r="G44" s="154">
        <v>0.075</v>
      </c>
      <c r="H44" s="171" t="s">
        <v>11</v>
      </c>
      <c r="I44" s="171" t="s">
        <v>11</v>
      </c>
      <c r="J44" s="172" t="s">
        <v>11</v>
      </c>
      <c r="K44" s="233">
        <v>0.12</v>
      </c>
      <c r="L44" s="55"/>
      <c r="M44" s="171" t="s">
        <v>11</v>
      </c>
      <c r="N44" s="172" t="s">
        <v>11</v>
      </c>
      <c r="O44" s="243">
        <v>0.067</v>
      </c>
      <c r="P44" s="246"/>
      <c r="Q44" s="171" t="s">
        <v>11</v>
      </c>
      <c r="R44" s="172" t="s">
        <v>11</v>
      </c>
      <c r="S44" s="112" t="s">
        <v>11</v>
      </c>
      <c r="T44" s="113" t="s">
        <v>11</v>
      </c>
      <c r="U44" s="113" t="s">
        <v>11</v>
      </c>
      <c r="V44" s="114" t="s">
        <v>11</v>
      </c>
      <c r="W44" s="50" t="s">
        <v>11</v>
      </c>
    </row>
    <row r="45" spans="1:23" s="30" customFormat="1" ht="10.5">
      <c r="A45" s="227"/>
      <c r="B45" s="29" t="s">
        <v>43</v>
      </c>
      <c r="C45" s="194">
        <v>0.13</v>
      </c>
      <c r="D45" s="55" t="s">
        <v>11</v>
      </c>
      <c r="E45" s="55" t="s">
        <v>11</v>
      </c>
      <c r="F45" s="56" t="s">
        <v>11</v>
      </c>
      <c r="G45" s="173">
        <v>0.04</v>
      </c>
      <c r="H45" s="171" t="s">
        <v>11</v>
      </c>
      <c r="I45" s="171" t="s">
        <v>11</v>
      </c>
      <c r="J45" s="172" t="s">
        <v>11</v>
      </c>
      <c r="K45" s="233">
        <v>0.11</v>
      </c>
      <c r="L45" s="55"/>
      <c r="M45" s="171" t="s">
        <v>11</v>
      </c>
      <c r="N45" s="172" t="s">
        <v>11</v>
      </c>
      <c r="O45" s="243">
        <v>0.18</v>
      </c>
      <c r="P45" s="246"/>
      <c r="Q45" s="171" t="s">
        <v>11</v>
      </c>
      <c r="R45" s="172" t="s">
        <v>11</v>
      </c>
      <c r="S45" s="102" t="s">
        <v>11</v>
      </c>
      <c r="T45" s="103" t="s">
        <v>11</v>
      </c>
      <c r="U45" s="103" t="s">
        <v>11</v>
      </c>
      <c r="V45" s="130" t="s">
        <v>11</v>
      </c>
      <c r="W45" s="50" t="s">
        <v>11</v>
      </c>
    </row>
    <row r="46" spans="1:23" s="30" customFormat="1" ht="11.25" thickBot="1">
      <c r="A46" s="228"/>
      <c r="B46" s="31" t="s">
        <v>57</v>
      </c>
      <c r="C46" s="197">
        <v>0.95</v>
      </c>
      <c r="D46" s="57" t="s">
        <v>11</v>
      </c>
      <c r="E46" s="57" t="s">
        <v>11</v>
      </c>
      <c r="F46" s="58" t="s">
        <v>11</v>
      </c>
      <c r="G46" s="192">
        <v>0.7</v>
      </c>
      <c r="H46" s="175" t="s">
        <v>11</v>
      </c>
      <c r="I46" s="175" t="s">
        <v>11</v>
      </c>
      <c r="J46" s="176" t="s">
        <v>11</v>
      </c>
      <c r="K46" s="238">
        <v>0.73</v>
      </c>
      <c r="L46" s="57"/>
      <c r="M46" s="175" t="s">
        <v>11</v>
      </c>
      <c r="N46" s="176" t="s">
        <v>11</v>
      </c>
      <c r="O46" s="252">
        <v>0.7</v>
      </c>
      <c r="P46" s="247"/>
      <c r="Q46" s="175" t="s">
        <v>11</v>
      </c>
      <c r="R46" s="176" t="s">
        <v>11</v>
      </c>
      <c r="S46" s="131" t="s">
        <v>11</v>
      </c>
      <c r="T46" s="132" t="s">
        <v>11</v>
      </c>
      <c r="U46" s="132" t="s">
        <v>11</v>
      </c>
      <c r="V46" s="133" t="s">
        <v>11</v>
      </c>
      <c r="W46" s="59" t="s">
        <v>11</v>
      </c>
    </row>
    <row r="47" spans="1:23" ht="10.5" customHeight="1">
      <c r="A47" s="218" t="s">
        <v>58</v>
      </c>
      <c r="B47" s="22" t="s">
        <v>59</v>
      </c>
      <c r="C47" s="198">
        <v>0.76</v>
      </c>
      <c r="D47" s="53" t="s">
        <v>11</v>
      </c>
      <c r="E47" s="53" t="s">
        <v>11</v>
      </c>
      <c r="F47" s="54" t="s">
        <v>11</v>
      </c>
      <c r="G47" s="151">
        <v>0.64</v>
      </c>
      <c r="H47" s="169" t="s">
        <v>11</v>
      </c>
      <c r="I47" s="169" t="s">
        <v>11</v>
      </c>
      <c r="J47" s="170" t="s">
        <v>11</v>
      </c>
      <c r="K47" s="240">
        <v>0.61</v>
      </c>
      <c r="L47" s="53"/>
      <c r="M47" s="169" t="s">
        <v>11</v>
      </c>
      <c r="N47" s="170" t="s">
        <v>11</v>
      </c>
      <c r="O47" s="248">
        <v>0.41</v>
      </c>
      <c r="P47" s="245"/>
      <c r="Q47" s="169" t="s">
        <v>11</v>
      </c>
      <c r="R47" s="170" t="s">
        <v>11</v>
      </c>
      <c r="S47" s="65" t="s">
        <v>11</v>
      </c>
      <c r="T47" s="66" t="s">
        <v>11</v>
      </c>
      <c r="U47" s="66" t="s">
        <v>11</v>
      </c>
      <c r="V47" s="69" t="s">
        <v>11</v>
      </c>
      <c r="W47" s="49" t="s">
        <v>11</v>
      </c>
    </row>
    <row r="48" spans="1:23" ht="10.5">
      <c r="A48" s="219"/>
      <c r="B48" s="25" t="s">
        <v>60</v>
      </c>
      <c r="C48" s="194">
        <v>0.43</v>
      </c>
      <c r="D48" s="55" t="s">
        <v>11</v>
      </c>
      <c r="E48" s="55" t="s">
        <v>11</v>
      </c>
      <c r="F48" s="56" t="s">
        <v>11</v>
      </c>
      <c r="G48" s="154">
        <v>0.41</v>
      </c>
      <c r="H48" s="171" t="s">
        <v>11</v>
      </c>
      <c r="I48" s="171" t="s">
        <v>11</v>
      </c>
      <c r="J48" s="172" t="s">
        <v>11</v>
      </c>
      <c r="K48" s="233">
        <v>0.36</v>
      </c>
      <c r="L48" s="55"/>
      <c r="M48" s="171" t="s">
        <v>11</v>
      </c>
      <c r="N48" s="172" t="s">
        <v>11</v>
      </c>
      <c r="O48" s="243">
        <v>0.38</v>
      </c>
      <c r="P48" s="246"/>
      <c r="Q48" s="171" t="s">
        <v>11</v>
      </c>
      <c r="R48" s="172" t="s">
        <v>11</v>
      </c>
      <c r="S48" s="134" t="s">
        <v>11</v>
      </c>
      <c r="T48" s="103" t="s">
        <v>11</v>
      </c>
      <c r="U48" s="103" t="s">
        <v>11</v>
      </c>
      <c r="V48" s="130" t="s">
        <v>11</v>
      </c>
      <c r="W48" s="50" t="s">
        <v>11</v>
      </c>
    </row>
    <row r="49" spans="1:23" ht="10.5">
      <c r="A49" s="219"/>
      <c r="B49" s="28" t="s">
        <v>61</v>
      </c>
      <c r="C49" s="199">
        <v>0.22</v>
      </c>
      <c r="D49" s="55" t="s">
        <v>11</v>
      </c>
      <c r="E49" s="55" t="s">
        <v>11</v>
      </c>
      <c r="F49" s="56" t="s">
        <v>11</v>
      </c>
      <c r="G49" s="154">
        <v>0.19</v>
      </c>
      <c r="H49" s="171" t="s">
        <v>11</v>
      </c>
      <c r="I49" s="171" t="s">
        <v>11</v>
      </c>
      <c r="J49" s="172" t="s">
        <v>11</v>
      </c>
      <c r="K49" s="233">
        <v>0.28</v>
      </c>
      <c r="L49" s="55"/>
      <c r="M49" s="171" t="s">
        <v>11</v>
      </c>
      <c r="N49" s="172" t="s">
        <v>11</v>
      </c>
      <c r="O49" s="253">
        <v>0.35</v>
      </c>
      <c r="P49" s="246"/>
      <c r="Q49" s="171" t="s">
        <v>11</v>
      </c>
      <c r="R49" s="172" t="s">
        <v>11</v>
      </c>
      <c r="S49" s="134" t="s">
        <v>11</v>
      </c>
      <c r="T49" s="103" t="s">
        <v>11</v>
      </c>
      <c r="U49" s="103" t="s">
        <v>11</v>
      </c>
      <c r="V49" s="130" t="s">
        <v>11</v>
      </c>
      <c r="W49" s="50" t="s">
        <v>11</v>
      </c>
    </row>
    <row r="50" spans="1:23" ht="10.5">
      <c r="A50" s="219"/>
      <c r="B50" s="28" t="s">
        <v>62</v>
      </c>
      <c r="C50" s="194">
        <v>0.09</v>
      </c>
      <c r="D50" s="55" t="s">
        <v>11</v>
      </c>
      <c r="E50" s="55" t="s">
        <v>11</v>
      </c>
      <c r="F50" s="56" t="s">
        <v>11</v>
      </c>
      <c r="G50" s="154">
        <v>0.087</v>
      </c>
      <c r="H50" s="171" t="s">
        <v>11</v>
      </c>
      <c r="I50" s="171" t="s">
        <v>11</v>
      </c>
      <c r="J50" s="172" t="s">
        <v>11</v>
      </c>
      <c r="K50" s="233">
        <v>0.14</v>
      </c>
      <c r="L50" s="55"/>
      <c r="M50" s="171" t="s">
        <v>11</v>
      </c>
      <c r="N50" s="172" t="s">
        <v>11</v>
      </c>
      <c r="O50" s="253">
        <v>0.24</v>
      </c>
      <c r="P50" s="246"/>
      <c r="Q50" s="171" t="s">
        <v>11</v>
      </c>
      <c r="R50" s="172" t="s">
        <v>11</v>
      </c>
      <c r="S50" s="134" t="s">
        <v>11</v>
      </c>
      <c r="T50" s="103" t="s">
        <v>11</v>
      </c>
      <c r="U50" s="103" t="s">
        <v>11</v>
      </c>
      <c r="V50" s="130" t="s">
        <v>11</v>
      </c>
      <c r="W50" s="50" t="s">
        <v>11</v>
      </c>
    </row>
    <row r="51" spans="1:23" s="30" customFormat="1" ht="10.5">
      <c r="A51" s="219"/>
      <c r="B51" s="32" t="s">
        <v>44</v>
      </c>
      <c r="C51" s="194">
        <v>0.05</v>
      </c>
      <c r="D51" s="60" t="s">
        <v>11</v>
      </c>
      <c r="E51" s="60" t="s">
        <v>11</v>
      </c>
      <c r="F51" s="61" t="s">
        <v>11</v>
      </c>
      <c r="G51" s="177">
        <v>0.02</v>
      </c>
      <c r="H51" s="178" t="s">
        <v>11</v>
      </c>
      <c r="I51" s="178" t="s">
        <v>11</v>
      </c>
      <c r="J51" s="179" t="s">
        <v>11</v>
      </c>
      <c r="K51" s="233">
        <v>0.05</v>
      </c>
      <c r="L51" s="60"/>
      <c r="M51" s="178" t="s">
        <v>11</v>
      </c>
      <c r="N51" s="179" t="s">
        <v>11</v>
      </c>
      <c r="O51" s="243">
        <v>0.11</v>
      </c>
      <c r="P51" s="250"/>
      <c r="Q51" s="178" t="s">
        <v>11</v>
      </c>
      <c r="R51" s="179" t="s">
        <v>11</v>
      </c>
      <c r="S51" s="135" t="s">
        <v>11</v>
      </c>
      <c r="T51" s="136" t="s">
        <v>11</v>
      </c>
      <c r="U51" s="136" t="s">
        <v>11</v>
      </c>
      <c r="V51" s="137" t="s">
        <v>11</v>
      </c>
      <c r="W51" s="52" t="s">
        <v>11</v>
      </c>
    </row>
    <row r="52" spans="1:23" s="30" customFormat="1" ht="11.25" thickBot="1">
      <c r="A52" s="220"/>
      <c r="B52" s="33" t="s">
        <v>63</v>
      </c>
      <c r="C52" s="197">
        <v>1.6</v>
      </c>
      <c r="D52" s="62" t="s">
        <v>11</v>
      </c>
      <c r="E52" s="62" t="s">
        <v>11</v>
      </c>
      <c r="F52" s="63" t="s">
        <v>11</v>
      </c>
      <c r="G52" s="186">
        <v>1.3</v>
      </c>
      <c r="H52" s="181" t="s">
        <v>11</v>
      </c>
      <c r="I52" s="181" t="s">
        <v>11</v>
      </c>
      <c r="J52" s="182" t="s">
        <v>11</v>
      </c>
      <c r="K52" s="238">
        <v>1.4</v>
      </c>
      <c r="L52" s="62"/>
      <c r="M52" s="181" t="s">
        <v>11</v>
      </c>
      <c r="N52" s="182" t="s">
        <v>11</v>
      </c>
      <c r="O52" s="244">
        <v>1.5</v>
      </c>
      <c r="P52" s="251"/>
      <c r="Q52" s="181" t="s">
        <v>11</v>
      </c>
      <c r="R52" s="182" t="s">
        <v>11</v>
      </c>
      <c r="S52" s="138" t="s">
        <v>11</v>
      </c>
      <c r="T52" s="139" t="s">
        <v>11</v>
      </c>
      <c r="U52" s="139" t="s">
        <v>11</v>
      </c>
      <c r="V52" s="140" t="s">
        <v>11</v>
      </c>
      <c r="W52" s="64" t="s">
        <v>11</v>
      </c>
    </row>
    <row r="53" spans="1:242" ht="10.5">
      <c r="A53" s="221" t="s">
        <v>68</v>
      </c>
      <c r="B53" s="222"/>
      <c r="C53" s="65" t="s">
        <v>11</v>
      </c>
      <c r="D53" s="66" t="s">
        <v>11</v>
      </c>
      <c r="E53" s="66" t="s">
        <v>11</v>
      </c>
      <c r="F53" s="67" t="s">
        <v>11</v>
      </c>
      <c r="G53" s="102" t="s">
        <v>11</v>
      </c>
      <c r="H53" s="103" t="s">
        <v>11</v>
      </c>
      <c r="I53" s="66" t="s">
        <v>11</v>
      </c>
      <c r="J53" s="69" t="s">
        <v>11</v>
      </c>
      <c r="K53" s="134" t="s">
        <v>11</v>
      </c>
      <c r="L53" s="103" t="s">
        <v>11</v>
      </c>
      <c r="M53" s="66" t="s">
        <v>11</v>
      </c>
      <c r="N53" s="67" t="s">
        <v>11</v>
      </c>
      <c r="O53" s="102" t="s">
        <v>64</v>
      </c>
      <c r="P53" s="103" t="s">
        <v>11</v>
      </c>
      <c r="Q53" s="66" t="s">
        <v>11</v>
      </c>
      <c r="R53" s="69" t="s">
        <v>11</v>
      </c>
      <c r="S53" s="46">
        <f>SUM(S11:S40)</f>
        <v>0.03360080000000001</v>
      </c>
      <c r="T53" s="47">
        <f>SUM(T11:T40)</f>
        <v>0.0310509</v>
      </c>
      <c r="U53" s="47">
        <f>SUM(U11:U40)</f>
        <v>0.035125540000000004</v>
      </c>
      <c r="V53" s="48">
        <f>SUM(V11:V40)</f>
        <v>0.04459402</v>
      </c>
      <c r="W53" s="70" t="s">
        <v>66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210" t="s">
        <v>45</v>
      </c>
      <c r="B54" s="211"/>
      <c r="C54" s="71" t="s">
        <v>11</v>
      </c>
      <c r="D54" s="72" t="s">
        <v>11</v>
      </c>
      <c r="E54" s="72" t="s">
        <v>11</v>
      </c>
      <c r="F54" s="73" t="s">
        <v>11</v>
      </c>
      <c r="G54" s="74" t="s">
        <v>11</v>
      </c>
      <c r="H54" s="72" t="s">
        <v>11</v>
      </c>
      <c r="I54" s="72" t="s">
        <v>11</v>
      </c>
      <c r="J54" s="75" t="s">
        <v>11</v>
      </c>
      <c r="K54" s="71" t="s">
        <v>11</v>
      </c>
      <c r="L54" s="72" t="s">
        <v>11</v>
      </c>
      <c r="M54" s="72" t="s">
        <v>11</v>
      </c>
      <c r="N54" s="73" t="s">
        <v>11</v>
      </c>
      <c r="O54" s="74" t="s">
        <v>11</v>
      </c>
      <c r="P54" s="72" t="s">
        <v>11</v>
      </c>
      <c r="Q54" s="72" t="s">
        <v>11</v>
      </c>
      <c r="R54" s="75" t="s">
        <v>11</v>
      </c>
      <c r="S54" s="109">
        <v>0.034</v>
      </c>
      <c r="T54" s="110">
        <v>0.031</v>
      </c>
      <c r="U54" s="109">
        <v>0.035</v>
      </c>
      <c r="V54" s="129">
        <v>0.045</v>
      </c>
      <c r="W54" s="148">
        <f>AVERAGE(S54:V54)</f>
        <v>0.036250000000000004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0"/>
      <c r="B55" s="40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7"/>
      <c r="T55" s="147"/>
      <c r="U55" s="147"/>
      <c r="V55" s="147"/>
      <c r="W55" s="147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1:242" ht="10.5">
      <c r="A56" s="40"/>
      <c r="B56" s="40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7"/>
      <c r="T56" s="147"/>
      <c r="U56" s="147"/>
      <c r="V56" s="147"/>
      <c r="W56" s="147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8" ht="11.25" thickBot="1">
      <c r="B57" s="3"/>
      <c r="C57" s="4"/>
      <c r="K57" s="4"/>
      <c r="R57" s="4"/>
    </row>
    <row r="58" spans="1:23" ht="10.5">
      <c r="A58" s="229" t="s">
        <v>0</v>
      </c>
      <c r="B58" s="230"/>
      <c r="C58" s="76" t="s">
        <v>72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5"/>
      <c r="T58" s="95"/>
      <c r="U58" s="95"/>
      <c r="V58" s="95"/>
      <c r="W58" s="96"/>
    </row>
    <row r="59" spans="1:23" ht="11.25" thickBot="1">
      <c r="A59" s="216" t="s">
        <v>1</v>
      </c>
      <c r="B59" s="231"/>
      <c r="C59" s="77" t="s">
        <v>74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8"/>
      <c r="R59" s="98"/>
      <c r="S59" s="99"/>
      <c r="T59" s="99"/>
      <c r="U59" s="99"/>
      <c r="V59" s="99"/>
      <c r="W59" s="100"/>
    </row>
    <row r="60" spans="1:23" ht="21" customHeight="1">
      <c r="A60" s="221" t="s">
        <v>2</v>
      </c>
      <c r="B60" s="222"/>
      <c r="C60" s="212" t="s">
        <v>3</v>
      </c>
      <c r="D60" s="213"/>
      <c r="E60" s="213"/>
      <c r="F60" s="214"/>
      <c r="G60" s="215" t="s">
        <v>4</v>
      </c>
      <c r="H60" s="213"/>
      <c r="I60" s="213"/>
      <c r="J60" s="214"/>
      <c r="K60" s="215" t="s">
        <v>5</v>
      </c>
      <c r="L60" s="213"/>
      <c r="M60" s="213"/>
      <c r="N60" s="214"/>
      <c r="O60" s="215" t="s">
        <v>6</v>
      </c>
      <c r="P60" s="213"/>
      <c r="Q60" s="213"/>
      <c r="R60" s="214"/>
      <c r="S60" s="5" t="s">
        <v>3</v>
      </c>
      <c r="T60" s="6" t="s">
        <v>4</v>
      </c>
      <c r="U60" s="6" t="s">
        <v>5</v>
      </c>
      <c r="V60" s="7" t="s">
        <v>6</v>
      </c>
      <c r="W60" s="43" t="s">
        <v>65</v>
      </c>
    </row>
    <row r="61" spans="1:23" ht="24.75" customHeight="1" thickBot="1">
      <c r="A61" s="216" t="s">
        <v>7</v>
      </c>
      <c r="B61" s="217"/>
      <c r="C61" s="8" t="s">
        <v>69</v>
      </c>
      <c r="D61" s="9"/>
      <c r="E61" s="10" t="s">
        <v>8</v>
      </c>
      <c r="F61" s="11" t="s">
        <v>9</v>
      </c>
      <c r="G61" s="12" t="s">
        <v>69</v>
      </c>
      <c r="H61" s="9"/>
      <c r="I61" s="10" t="s">
        <v>8</v>
      </c>
      <c r="J61" s="13" t="s">
        <v>9</v>
      </c>
      <c r="K61" s="14" t="s">
        <v>69</v>
      </c>
      <c r="L61" s="9"/>
      <c r="M61" s="10" t="s">
        <v>8</v>
      </c>
      <c r="N61" s="11" t="s">
        <v>9</v>
      </c>
      <c r="O61" s="12" t="s">
        <v>69</v>
      </c>
      <c r="P61" s="9"/>
      <c r="Q61" s="10" t="s">
        <v>8</v>
      </c>
      <c r="R61" s="13" t="s">
        <v>9</v>
      </c>
      <c r="S61" s="15" t="s">
        <v>47</v>
      </c>
      <c r="T61" s="16" t="s">
        <v>47</v>
      </c>
      <c r="U61" s="16" t="s">
        <v>47</v>
      </c>
      <c r="V61" s="17" t="s">
        <v>47</v>
      </c>
      <c r="W61" s="44" t="s">
        <v>47</v>
      </c>
    </row>
    <row r="62" spans="1:23" ht="10.5" customHeight="1">
      <c r="A62" s="223" t="s">
        <v>48</v>
      </c>
      <c r="B62" s="18" t="s">
        <v>10</v>
      </c>
      <c r="C62" s="193">
        <v>0.54</v>
      </c>
      <c r="D62" s="89" t="s">
        <v>82</v>
      </c>
      <c r="E62" s="78">
        <v>0.003</v>
      </c>
      <c r="F62" s="79">
        <v>0.01</v>
      </c>
      <c r="G62" s="151">
        <v>0.54</v>
      </c>
      <c r="H62" s="152"/>
      <c r="I62" s="152">
        <v>0.003</v>
      </c>
      <c r="J62" s="153">
        <v>0.01</v>
      </c>
      <c r="K62" s="260">
        <v>0.26</v>
      </c>
      <c r="L62" s="78"/>
      <c r="M62" s="152">
        <v>0.003</v>
      </c>
      <c r="N62" s="153">
        <v>0.01</v>
      </c>
      <c r="O62" s="260">
        <v>0.054</v>
      </c>
      <c r="P62" s="141"/>
      <c r="Q62" s="152">
        <v>0.003</v>
      </c>
      <c r="R62" s="153">
        <v>0.01</v>
      </c>
      <c r="S62" s="68" t="s">
        <v>11</v>
      </c>
      <c r="T62" s="66" t="s">
        <v>11</v>
      </c>
      <c r="U62" s="66" t="s">
        <v>11</v>
      </c>
      <c r="V62" s="69" t="s">
        <v>11</v>
      </c>
      <c r="W62" s="49" t="s">
        <v>11</v>
      </c>
    </row>
    <row r="63" spans="1:23" ht="10.5">
      <c r="A63" s="224"/>
      <c r="B63" s="19" t="s">
        <v>12</v>
      </c>
      <c r="C63" s="194">
        <v>0.17</v>
      </c>
      <c r="D63" s="90" t="s">
        <v>82</v>
      </c>
      <c r="E63" s="80">
        <v>0.003</v>
      </c>
      <c r="F63" s="81">
        <v>0.01</v>
      </c>
      <c r="G63" s="154">
        <v>0.16</v>
      </c>
      <c r="H63" s="155"/>
      <c r="I63" s="155">
        <v>0.003</v>
      </c>
      <c r="J63" s="156">
        <v>0.01</v>
      </c>
      <c r="K63" s="233">
        <v>0.11</v>
      </c>
      <c r="L63" s="80"/>
      <c r="M63" s="155">
        <v>0.003</v>
      </c>
      <c r="N63" s="156">
        <v>0.01</v>
      </c>
      <c r="O63" s="233">
        <v>0.026</v>
      </c>
      <c r="P63" s="142"/>
      <c r="Q63" s="155">
        <v>0.003</v>
      </c>
      <c r="R63" s="156">
        <v>0.01</v>
      </c>
      <c r="S63" s="112" t="s">
        <v>11</v>
      </c>
      <c r="T63" s="113" t="s">
        <v>11</v>
      </c>
      <c r="U63" s="113" t="s">
        <v>11</v>
      </c>
      <c r="V63" s="114" t="s">
        <v>11</v>
      </c>
      <c r="W63" s="50" t="s">
        <v>11</v>
      </c>
    </row>
    <row r="64" spans="1:23" ht="10.5">
      <c r="A64" s="224"/>
      <c r="B64" s="20" t="s">
        <v>13</v>
      </c>
      <c r="C64" s="194">
        <v>0.0015</v>
      </c>
      <c r="D64" s="82" t="s">
        <v>14</v>
      </c>
      <c r="E64" s="80">
        <v>0.003</v>
      </c>
      <c r="F64" s="105">
        <v>0.01</v>
      </c>
      <c r="G64" s="168">
        <f>I64/2</f>
        <v>0.0015</v>
      </c>
      <c r="H64" s="157" t="s">
        <v>85</v>
      </c>
      <c r="I64" s="157">
        <v>0.003</v>
      </c>
      <c r="J64" s="158">
        <v>0.01</v>
      </c>
      <c r="K64" s="234">
        <v>0.0015</v>
      </c>
      <c r="L64" s="80" t="s">
        <v>93</v>
      </c>
      <c r="M64" s="157">
        <v>0.003</v>
      </c>
      <c r="N64" s="158">
        <v>0.01</v>
      </c>
      <c r="O64" s="234">
        <v>0.0015</v>
      </c>
      <c r="P64" s="142" t="s">
        <v>84</v>
      </c>
      <c r="Q64" s="157">
        <v>0.003</v>
      </c>
      <c r="R64" s="158">
        <v>0.01</v>
      </c>
      <c r="S64" s="115">
        <f>C64</f>
        <v>0.0015</v>
      </c>
      <c r="T64" s="116">
        <f>G64</f>
        <v>0.0015</v>
      </c>
      <c r="U64" s="116">
        <f>K64</f>
        <v>0.0015</v>
      </c>
      <c r="V64" s="117">
        <f>O64</f>
        <v>0.0015</v>
      </c>
      <c r="W64" s="50" t="s">
        <v>11</v>
      </c>
    </row>
    <row r="65" spans="1:23" ht="10.5">
      <c r="A65" s="224"/>
      <c r="B65" s="20" t="s">
        <v>15</v>
      </c>
      <c r="C65" s="194">
        <v>0.004</v>
      </c>
      <c r="D65" s="90" t="s">
        <v>83</v>
      </c>
      <c r="E65" s="80">
        <v>0.003</v>
      </c>
      <c r="F65" s="105">
        <v>0.01</v>
      </c>
      <c r="G65" s="168">
        <v>0.006</v>
      </c>
      <c r="H65" s="155" t="s">
        <v>83</v>
      </c>
      <c r="I65" s="155">
        <v>0.003</v>
      </c>
      <c r="J65" s="156">
        <v>0.01</v>
      </c>
      <c r="K65" s="233">
        <v>0.009</v>
      </c>
      <c r="L65" s="80" t="s">
        <v>92</v>
      </c>
      <c r="M65" s="155">
        <v>0.003</v>
      </c>
      <c r="N65" s="156">
        <v>0.01</v>
      </c>
      <c r="O65" s="233">
        <v>0.008</v>
      </c>
      <c r="P65" s="142" t="s">
        <v>92</v>
      </c>
      <c r="Q65" s="155">
        <v>0.003</v>
      </c>
      <c r="R65" s="156">
        <v>0.01</v>
      </c>
      <c r="S65" s="115">
        <f>C65</f>
        <v>0.004</v>
      </c>
      <c r="T65" s="116">
        <f>G65</f>
        <v>0.006</v>
      </c>
      <c r="U65" s="116">
        <f>K65</f>
        <v>0.009</v>
      </c>
      <c r="V65" s="117">
        <f>O65</f>
        <v>0.008</v>
      </c>
      <c r="W65" s="50" t="s">
        <v>11</v>
      </c>
    </row>
    <row r="66" spans="1:23" ht="10.5">
      <c r="A66" s="224"/>
      <c r="B66" s="19" t="s">
        <v>16</v>
      </c>
      <c r="C66" s="194">
        <v>0.0035</v>
      </c>
      <c r="D66" s="82" t="s">
        <v>14</v>
      </c>
      <c r="E66" s="80">
        <v>0.007</v>
      </c>
      <c r="F66" s="105">
        <v>0.02</v>
      </c>
      <c r="G66" s="168">
        <v>0.0035</v>
      </c>
      <c r="H66" s="157" t="s">
        <v>14</v>
      </c>
      <c r="I66" s="155">
        <v>0.007</v>
      </c>
      <c r="J66" s="156">
        <v>0.02</v>
      </c>
      <c r="K66" s="233">
        <v>0.0035</v>
      </c>
      <c r="L66" s="80" t="s">
        <v>93</v>
      </c>
      <c r="M66" s="155">
        <v>0.007</v>
      </c>
      <c r="N66" s="156">
        <v>0.02</v>
      </c>
      <c r="O66" s="233">
        <v>0.007</v>
      </c>
      <c r="P66" s="142" t="s">
        <v>92</v>
      </c>
      <c r="Q66" s="155">
        <v>0.007</v>
      </c>
      <c r="R66" s="156">
        <v>0.02</v>
      </c>
      <c r="S66" s="115">
        <f>C66*0.1</f>
        <v>0.00035000000000000005</v>
      </c>
      <c r="T66" s="116">
        <f>G66*0.1</f>
        <v>0.00035000000000000005</v>
      </c>
      <c r="U66" s="116">
        <f>K66*0.1</f>
        <v>0.00035000000000000005</v>
      </c>
      <c r="V66" s="117">
        <f>O66*0.1</f>
        <v>0.0007000000000000001</v>
      </c>
      <c r="W66" s="50" t="s">
        <v>11</v>
      </c>
    </row>
    <row r="67" spans="1:23" ht="10.5">
      <c r="A67" s="224"/>
      <c r="B67" s="19" t="s">
        <v>17</v>
      </c>
      <c r="C67" s="194">
        <v>0.012</v>
      </c>
      <c r="D67" s="90" t="s">
        <v>83</v>
      </c>
      <c r="E67" s="80">
        <v>0.007</v>
      </c>
      <c r="F67" s="105">
        <v>0.02</v>
      </c>
      <c r="G67" s="154">
        <v>0.014</v>
      </c>
      <c r="H67" s="155" t="s">
        <v>83</v>
      </c>
      <c r="I67" s="155">
        <v>0.007</v>
      </c>
      <c r="J67" s="156">
        <v>0.02</v>
      </c>
      <c r="K67" s="233">
        <v>0.018</v>
      </c>
      <c r="L67" s="80" t="s">
        <v>92</v>
      </c>
      <c r="M67" s="155">
        <v>0.007</v>
      </c>
      <c r="N67" s="156">
        <v>0.02</v>
      </c>
      <c r="O67" s="233">
        <v>0.011</v>
      </c>
      <c r="P67" s="142" t="s">
        <v>92</v>
      </c>
      <c r="Q67" s="155">
        <v>0.007</v>
      </c>
      <c r="R67" s="156">
        <v>0.02</v>
      </c>
      <c r="S67" s="115">
        <f>C67*0.1</f>
        <v>0.0012000000000000001</v>
      </c>
      <c r="T67" s="116">
        <f>G67*0.1</f>
        <v>0.0014000000000000002</v>
      </c>
      <c r="U67" s="116">
        <f>K67*0.1</f>
        <v>0.0018</v>
      </c>
      <c r="V67" s="117">
        <f>O67*0.1</f>
        <v>0.0011</v>
      </c>
      <c r="W67" s="51" t="s">
        <v>11</v>
      </c>
    </row>
    <row r="68" spans="1:23" ht="10.5">
      <c r="A68" s="224"/>
      <c r="B68" s="20" t="s">
        <v>49</v>
      </c>
      <c r="C68" s="194">
        <v>0.007</v>
      </c>
      <c r="D68" s="90" t="s">
        <v>83</v>
      </c>
      <c r="E68" s="80">
        <v>0.007</v>
      </c>
      <c r="F68" s="105">
        <v>0.02</v>
      </c>
      <c r="G68" s="154">
        <v>0.013</v>
      </c>
      <c r="H68" s="155" t="s">
        <v>83</v>
      </c>
      <c r="I68" s="155">
        <v>0.007</v>
      </c>
      <c r="J68" s="156">
        <v>0.02</v>
      </c>
      <c r="K68" s="237">
        <v>0.011</v>
      </c>
      <c r="L68" s="80" t="s">
        <v>92</v>
      </c>
      <c r="M68" s="155">
        <v>0.007</v>
      </c>
      <c r="N68" s="156">
        <v>0.02</v>
      </c>
      <c r="O68" s="237">
        <v>0.01</v>
      </c>
      <c r="P68" s="142" t="s">
        <v>92</v>
      </c>
      <c r="Q68" s="155">
        <v>0.007</v>
      </c>
      <c r="R68" s="156">
        <v>0.02</v>
      </c>
      <c r="S68" s="115">
        <f>C68*0.1</f>
        <v>0.0007000000000000001</v>
      </c>
      <c r="T68" s="116">
        <f>G68*0.1</f>
        <v>0.0013</v>
      </c>
      <c r="U68" s="116">
        <f>K68*0.1</f>
        <v>0.0011</v>
      </c>
      <c r="V68" s="117">
        <f>O68*0.1</f>
        <v>0.001</v>
      </c>
      <c r="W68" s="118" t="s">
        <v>70</v>
      </c>
    </row>
    <row r="69" spans="1:23" ht="10.5">
      <c r="A69" s="224"/>
      <c r="B69" s="19" t="s">
        <v>18</v>
      </c>
      <c r="C69" s="194">
        <v>0.068</v>
      </c>
      <c r="D69" s="90" t="s">
        <v>82</v>
      </c>
      <c r="E69" s="80">
        <v>0.007</v>
      </c>
      <c r="F69" s="105">
        <v>0.02</v>
      </c>
      <c r="G69" s="166">
        <v>0.1</v>
      </c>
      <c r="H69" s="155"/>
      <c r="I69" s="155">
        <v>0.007</v>
      </c>
      <c r="J69" s="156">
        <v>0.02</v>
      </c>
      <c r="K69" s="233">
        <v>0.11</v>
      </c>
      <c r="L69" s="80"/>
      <c r="M69" s="155">
        <v>0.007</v>
      </c>
      <c r="N69" s="156">
        <v>0.02</v>
      </c>
      <c r="O69" s="233">
        <v>0.066</v>
      </c>
      <c r="P69" s="142"/>
      <c r="Q69" s="155">
        <v>0.007</v>
      </c>
      <c r="R69" s="156">
        <v>0.02</v>
      </c>
      <c r="S69" s="115">
        <f>C69*0.01</f>
        <v>0.00068</v>
      </c>
      <c r="T69" s="116">
        <f>G69*0.01</f>
        <v>0.001</v>
      </c>
      <c r="U69" s="116">
        <f>K69*0.01</f>
        <v>0.0011</v>
      </c>
      <c r="V69" s="117">
        <f>O69*0.01</f>
        <v>0.00066</v>
      </c>
      <c r="W69" s="118" t="s">
        <v>70</v>
      </c>
    </row>
    <row r="70" spans="1:23" ht="11.25" thickBot="1">
      <c r="A70" s="225"/>
      <c r="B70" s="21" t="s">
        <v>19</v>
      </c>
      <c r="C70" s="196">
        <v>0.2</v>
      </c>
      <c r="D70" s="91" t="s">
        <v>82</v>
      </c>
      <c r="E70" s="83">
        <v>0.01</v>
      </c>
      <c r="F70" s="106">
        <v>0.04</v>
      </c>
      <c r="G70" s="160">
        <v>0.13</v>
      </c>
      <c r="H70" s="161"/>
      <c r="I70" s="161">
        <v>0.01</v>
      </c>
      <c r="J70" s="162">
        <v>0.04</v>
      </c>
      <c r="K70" s="236">
        <v>0.18</v>
      </c>
      <c r="L70" s="83"/>
      <c r="M70" s="161">
        <v>0.01</v>
      </c>
      <c r="N70" s="162">
        <v>0.04</v>
      </c>
      <c r="O70" s="236">
        <v>0.16</v>
      </c>
      <c r="P70" s="143"/>
      <c r="Q70" s="161">
        <v>0.01</v>
      </c>
      <c r="R70" s="162">
        <v>0.04</v>
      </c>
      <c r="S70" s="119">
        <f>C70*0.0001</f>
        <v>2E-05</v>
      </c>
      <c r="T70" s="120">
        <f>G70*0.0001</f>
        <v>1.3000000000000001E-05</v>
      </c>
      <c r="U70" s="120">
        <f>K70*0.0001</f>
        <v>1.8E-05</v>
      </c>
      <c r="V70" s="121">
        <f>O70*0.0001</f>
        <v>1.6000000000000003E-05</v>
      </c>
      <c r="W70" s="122" t="s">
        <v>70</v>
      </c>
    </row>
    <row r="71" spans="1:23" ht="10.5" customHeight="1">
      <c r="A71" s="223" t="s">
        <v>50</v>
      </c>
      <c r="B71" s="22" t="s">
        <v>20</v>
      </c>
      <c r="C71" s="193">
        <v>0.038</v>
      </c>
      <c r="D71" s="89" t="s">
        <v>82</v>
      </c>
      <c r="E71" s="78">
        <v>0.003</v>
      </c>
      <c r="F71" s="104">
        <v>0.01</v>
      </c>
      <c r="G71" s="151">
        <v>0.029</v>
      </c>
      <c r="H71" s="152"/>
      <c r="I71" s="152">
        <v>0.003</v>
      </c>
      <c r="J71" s="153">
        <v>0.01</v>
      </c>
      <c r="K71" s="260">
        <v>0.03</v>
      </c>
      <c r="L71" s="78"/>
      <c r="M71" s="152">
        <v>0.003</v>
      </c>
      <c r="N71" s="153">
        <v>0.01</v>
      </c>
      <c r="O71" s="241">
        <v>0.012</v>
      </c>
      <c r="P71" s="141"/>
      <c r="Q71" s="152">
        <v>0.003</v>
      </c>
      <c r="R71" s="153">
        <v>0.01</v>
      </c>
      <c r="S71" s="68" t="s">
        <v>11</v>
      </c>
      <c r="T71" s="66" t="s">
        <v>11</v>
      </c>
      <c r="U71" s="66" t="s">
        <v>11</v>
      </c>
      <c r="V71" s="69" t="s">
        <v>11</v>
      </c>
      <c r="W71" s="49" t="s">
        <v>11</v>
      </c>
    </row>
    <row r="72" spans="1:23" ht="10.5">
      <c r="A72" s="224"/>
      <c r="B72" s="19" t="s">
        <v>21</v>
      </c>
      <c r="C72" s="194">
        <v>0.017</v>
      </c>
      <c r="D72" s="90" t="s">
        <v>82</v>
      </c>
      <c r="E72" s="80">
        <v>0.003</v>
      </c>
      <c r="F72" s="105">
        <v>0.01</v>
      </c>
      <c r="G72" s="154">
        <v>0.021</v>
      </c>
      <c r="H72" s="155"/>
      <c r="I72" s="155">
        <v>0.003</v>
      </c>
      <c r="J72" s="156">
        <v>0.01</v>
      </c>
      <c r="K72" s="233">
        <v>0.013</v>
      </c>
      <c r="L72" s="80"/>
      <c r="M72" s="155">
        <v>0.003</v>
      </c>
      <c r="N72" s="156">
        <v>0.01</v>
      </c>
      <c r="O72" s="243">
        <v>0.009</v>
      </c>
      <c r="P72" s="142" t="s">
        <v>92</v>
      </c>
      <c r="Q72" s="155">
        <v>0.003</v>
      </c>
      <c r="R72" s="156">
        <v>0.01</v>
      </c>
      <c r="S72" s="115">
        <f>C72*0.1</f>
        <v>0.0017000000000000001</v>
      </c>
      <c r="T72" s="116">
        <f>G72*0.1</f>
        <v>0.0021000000000000003</v>
      </c>
      <c r="U72" s="116">
        <f>K72*0.1</f>
        <v>0.0013</v>
      </c>
      <c r="V72" s="117">
        <f>O72*0.1</f>
        <v>0.0009</v>
      </c>
      <c r="W72" s="50" t="s">
        <v>11</v>
      </c>
    </row>
    <row r="73" spans="1:23" ht="10.5">
      <c r="A73" s="224"/>
      <c r="B73" s="23" t="s">
        <v>22</v>
      </c>
      <c r="C73" s="194">
        <v>0.042</v>
      </c>
      <c r="D73" s="90" t="s">
        <v>82</v>
      </c>
      <c r="E73" s="80">
        <v>0.003</v>
      </c>
      <c r="F73" s="105">
        <v>0.01</v>
      </c>
      <c r="G73" s="154">
        <v>0.059</v>
      </c>
      <c r="H73" s="155"/>
      <c r="I73" s="155">
        <v>0.003</v>
      </c>
      <c r="J73" s="156">
        <v>0.01</v>
      </c>
      <c r="K73" s="234">
        <v>0.041</v>
      </c>
      <c r="L73" s="80"/>
      <c r="M73" s="155">
        <v>0.003</v>
      </c>
      <c r="N73" s="156">
        <v>0.01</v>
      </c>
      <c r="O73" s="243">
        <v>0.026</v>
      </c>
      <c r="P73" s="142"/>
      <c r="Q73" s="155">
        <v>0.003</v>
      </c>
      <c r="R73" s="156">
        <v>0.01</v>
      </c>
      <c r="S73" s="115">
        <f>C73*0.05</f>
        <v>0.0021000000000000003</v>
      </c>
      <c r="T73" s="116">
        <f>G73*0.05</f>
        <v>0.00295</v>
      </c>
      <c r="U73" s="116">
        <f>K73*0.05</f>
        <v>0.00205</v>
      </c>
      <c r="V73" s="117">
        <f>O73*0.05</f>
        <v>0.0013</v>
      </c>
      <c r="W73" s="50" t="s">
        <v>11</v>
      </c>
    </row>
    <row r="74" spans="1:23" ht="10.5">
      <c r="A74" s="224"/>
      <c r="B74" s="23" t="s">
        <v>23</v>
      </c>
      <c r="C74" s="194">
        <v>0.027</v>
      </c>
      <c r="D74" s="90" t="s">
        <v>82</v>
      </c>
      <c r="E74" s="80">
        <v>0.003</v>
      </c>
      <c r="F74" s="105">
        <v>0.01</v>
      </c>
      <c r="G74" s="154">
        <v>0.039</v>
      </c>
      <c r="H74" s="155"/>
      <c r="I74" s="155">
        <v>0.003</v>
      </c>
      <c r="J74" s="156">
        <v>0.01</v>
      </c>
      <c r="K74" s="233">
        <v>0.034</v>
      </c>
      <c r="L74" s="80"/>
      <c r="M74" s="155">
        <v>0.003</v>
      </c>
      <c r="N74" s="156">
        <v>0.01</v>
      </c>
      <c r="O74" s="261">
        <v>0.02</v>
      </c>
      <c r="P74" s="142"/>
      <c r="Q74" s="155">
        <v>0.003</v>
      </c>
      <c r="R74" s="156">
        <v>0.01</v>
      </c>
      <c r="S74" s="115">
        <f>C74*0.5</f>
        <v>0.0135</v>
      </c>
      <c r="T74" s="116">
        <f>G74*0.5</f>
        <v>0.0195</v>
      </c>
      <c r="U74" s="116">
        <f>K74*0.5</f>
        <v>0.017</v>
      </c>
      <c r="V74" s="117">
        <f>O74*0.5</f>
        <v>0.01</v>
      </c>
      <c r="W74" s="50" t="s">
        <v>11</v>
      </c>
    </row>
    <row r="75" spans="1:23" ht="10.5">
      <c r="A75" s="224"/>
      <c r="B75" s="23" t="s">
        <v>24</v>
      </c>
      <c r="C75" s="194">
        <v>0.044</v>
      </c>
      <c r="D75" s="90" t="s">
        <v>82</v>
      </c>
      <c r="E75" s="80">
        <v>0.007</v>
      </c>
      <c r="F75" s="105">
        <v>0.02</v>
      </c>
      <c r="G75" s="159">
        <v>0.046</v>
      </c>
      <c r="H75" s="155"/>
      <c r="I75" s="155">
        <v>0.007</v>
      </c>
      <c r="J75" s="156">
        <v>0.02</v>
      </c>
      <c r="K75" s="233">
        <v>0.053</v>
      </c>
      <c r="L75" s="80"/>
      <c r="M75" s="155">
        <v>0.007</v>
      </c>
      <c r="N75" s="156">
        <v>0.02</v>
      </c>
      <c r="O75" s="243">
        <v>0.037</v>
      </c>
      <c r="P75" s="142"/>
      <c r="Q75" s="155">
        <v>0.007</v>
      </c>
      <c r="R75" s="156">
        <v>0.02</v>
      </c>
      <c r="S75" s="115">
        <f>C75*0.1</f>
        <v>0.0044</v>
      </c>
      <c r="T75" s="116">
        <f>G75*0.1</f>
        <v>0.0046</v>
      </c>
      <c r="U75" s="116">
        <f>K75*0.1</f>
        <v>0.0053</v>
      </c>
      <c r="V75" s="117">
        <f>O75*0.1</f>
        <v>0.0037</v>
      </c>
      <c r="W75" s="52" t="s">
        <v>11</v>
      </c>
    </row>
    <row r="76" spans="1:23" ht="10.5">
      <c r="A76" s="224"/>
      <c r="B76" s="23" t="s">
        <v>25</v>
      </c>
      <c r="C76" s="194">
        <v>0.031</v>
      </c>
      <c r="D76" s="90" t="s">
        <v>82</v>
      </c>
      <c r="E76" s="80">
        <v>0.007</v>
      </c>
      <c r="F76" s="105">
        <v>0.02</v>
      </c>
      <c r="G76" s="154">
        <v>0.044</v>
      </c>
      <c r="H76" s="157"/>
      <c r="I76" s="155">
        <v>0.007</v>
      </c>
      <c r="J76" s="156">
        <v>0.02</v>
      </c>
      <c r="K76" s="233">
        <v>0.044</v>
      </c>
      <c r="L76" s="80"/>
      <c r="M76" s="155">
        <v>0.007</v>
      </c>
      <c r="N76" s="156">
        <v>0.02</v>
      </c>
      <c r="O76" s="243">
        <v>0.029</v>
      </c>
      <c r="P76" s="142"/>
      <c r="Q76" s="155">
        <v>0.007</v>
      </c>
      <c r="R76" s="156">
        <v>0.02</v>
      </c>
      <c r="S76" s="115">
        <f>C76*0.1</f>
        <v>0.0031000000000000003</v>
      </c>
      <c r="T76" s="116">
        <f>G76*0.1</f>
        <v>0.0044</v>
      </c>
      <c r="U76" s="116">
        <f>K76*0.1</f>
        <v>0.0044</v>
      </c>
      <c r="V76" s="117">
        <f>O76*0.1</f>
        <v>0.0029000000000000002</v>
      </c>
      <c r="W76" s="51" t="s">
        <v>11</v>
      </c>
    </row>
    <row r="77" spans="1:23" ht="10.5">
      <c r="A77" s="224"/>
      <c r="B77" s="23" t="s">
        <v>26</v>
      </c>
      <c r="C77" s="194">
        <v>0.0035</v>
      </c>
      <c r="D77" s="82" t="s">
        <v>14</v>
      </c>
      <c r="E77" s="80">
        <v>0.007</v>
      </c>
      <c r="F77" s="105">
        <v>0.02</v>
      </c>
      <c r="G77" s="154">
        <f>I77/2</f>
        <v>0.0035</v>
      </c>
      <c r="H77" s="157" t="s">
        <v>14</v>
      </c>
      <c r="I77" s="155">
        <v>0.007</v>
      </c>
      <c r="J77" s="156">
        <v>0.02</v>
      </c>
      <c r="K77" s="237">
        <v>0.015</v>
      </c>
      <c r="L77" s="80" t="s">
        <v>92</v>
      </c>
      <c r="M77" s="155">
        <v>0.007</v>
      </c>
      <c r="N77" s="156">
        <v>0.02</v>
      </c>
      <c r="O77" s="243">
        <v>0.0035</v>
      </c>
      <c r="P77" s="142" t="s">
        <v>84</v>
      </c>
      <c r="Q77" s="155">
        <v>0.007</v>
      </c>
      <c r="R77" s="156">
        <v>0.02</v>
      </c>
      <c r="S77" s="115">
        <f>C77*0.1</f>
        <v>0.00035000000000000005</v>
      </c>
      <c r="T77" s="116">
        <f>G77*0.1</f>
        <v>0.00035000000000000005</v>
      </c>
      <c r="U77" s="116">
        <f>K77*0.1</f>
        <v>0.0015</v>
      </c>
      <c r="V77" s="117">
        <f>O77*0.1</f>
        <v>0.00035000000000000005</v>
      </c>
      <c r="W77" s="118" t="s">
        <v>70</v>
      </c>
    </row>
    <row r="78" spans="1:23" ht="10.5">
      <c r="A78" s="224"/>
      <c r="B78" s="23" t="s">
        <v>27</v>
      </c>
      <c r="C78" s="195">
        <v>0.03</v>
      </c>
      <c r="D78" s="90" t="s">
        <v>82</v>
      </c>
      <c r="E78" s="80">
        <v>0.007</v>
      </c>
      <c r="F78" s="81">
        <v>0.02</v>
      </c>
      <c r="G78" s="154">
        <v>0.047</v>
      </c>
      <c r="H78" s="157"/>
      <c r="I78" s="155">
        <v>0.007</v>
      </c>
      <c r="J78" s="156">
        <v>0.02</v>
      </c>
      <c r="K78" s="233">
        <v>0.042</v>
      </c>
      <c r="L78" s="80"/>
      <c r="M78" s="155">
        <v>0.007</v>
      </c>
      <c r="N78" s="156">
        <v>0.02</v>
      </c>
      <c r="O78" s="243">
        <v>0.032</v>
      </c>
      <c r="P78" s="142"/>
      <c r="Q78" s="155">
        <v>0.007</v>
      </c>
      <c r="R78" s="156">
        <v>0.02</v>
      </c>
      <c r="S78" s="115">
        <f>C78*0.1</f>
        <v>0.003</v>
      </c>
      <c r="T78" s="116">
        <f>G78*0.1</f>
        <v>0.0047</v>
      </c>
      <c r="U78" s="116">
        <f>K78*0.1</f>
        <v>0.004200000000000001</v>
      </c>
      <c r="V78" s="117">
        <f>O78*0.1</f>
        <v>0.0032</v>
      </c>
      <c r="W78" s="118" t="s">
        <v>70</v>
      </c>
    </row>
    <row r="79" spans="1:23" ht="10.5">
      <c r="A79" s="224"/>
      <c r="B79" s="23" t="s">
        <v>28</v>
      </c>
      <c r="C79" s="199">
        <v>0.11</v>
      </c>
      <c r="D79" s="90" t="s">
        <v>82</v>
      </c>
      <c r="E79" s="80">
        <v>0.007</v>
      </c>
      <c r="F79" s="81">
        <v>0.02</v>
      </c>
      <c r="G79" s="154">
        <v>0.18</v>
      </c>
      <c r="H79" s="155"/>
      <c r="I79" s="155">
        <v>0.007</v>
      </c>
      <c r="J79" s="156">
        <v>0.02</v>
      </c>
      <c r="K79" s="233">
        <v>0.12</v>
      </c>
      <c r="L79" s="80"/>
      <c r="M79" s="155">
        <v>0.007</v>
      </c>
      <c r="N79" s="156">
        <v>0.02</v>
      </c>
      <c r="O79" s="243">
        <v>0.12</v>
      </c>
      <c r="P79" s="142"/>
      <c r="Q79" s="155">
        <v>0.007</v>
      </c>
      <c r="R79" s="156">
        <v>0.02</v>
      </c>
      <c r="S79" s="115">
        <f>C79*0.01</f>
        <v>0.0011</v>
      </c>
      <c r="T79" s="116">
        <f>G79*0.01</f>
        <v>0.0018</v>
      </c>
      <c r="U79" s="116">
        <f>K79*0.01</f>
        <v>0.0012</v>
      </c>
      <c r="V79" s="117">
        <f>O79*0.01</f>
        <v>0.0012</v>
      </c>
      <c r="W79" s="118" t="s">
        <v>70</v>
      </c>
    </row>
    <row r="80" spans="1:23" ht="10.5">
      <c r="A80" s="224"/>
      <c r="B80" s="23" t="s">
        <v>29</v>
      </c>
      <c r="C80" s="194">
        <v>0.018</v>
      </c>
      <c r="D80" s="90" t="s">
        <v>83</v>
      </c>
      <c r="E80" s="80">
        <v>0.007</v>
      </c>
      <c r="F80" s="81">
        <v>0.02</v>
      </c>
      <c r="G80" s="154">
        <v>0.022</v>
      </c>
      <c r="H80" s="157"/>
      <c r="I80" s="155">
        <v>0.007</v>
      </c>
      <c r="J80" s="156">
        <v>0.02</v>
      </c>
      <c r="K80" s="239">
        <v>0.025</v>
      </c>
      <c r="L80" s="80"/>
      <c r="M80" s="155">
        <v>0.007</v>
      </c>
      <c r="N80" s="156">
        <v>0.02</v>
      </c>
      <c r="O80" s="253">
        <v>0.026</v>
      </c>
      <c r="P80" s="142"/>
      <c r="Q80" s="155">
        <v>0.007</v>
      </c>
      <c r="R80" s="156">
        <v>0.02</v>
      </c>
      <c r="S80" s="115">
        <f>C80*0.01</f>
        <v>0.00017999999999999998</v>
      </c>
      <c r="T80" s="116">
        <f>G80*0.01</f>
        <v>0.00021999999999999998</v>
      </c>
      <c r="U80" s="116">
        <f>K80*0.01</f>
        <v>0.00025</v>
      </c>
      <c r="V80" s="117">
        <f>O80*0.01</f>
        <v>0.00026</v>
      </c>
      <c r="W80" s="118" t="s">
        <v>70</v>
      </c>
    </row>
    <row r="81" spans="1:23" ht="11.25" thickBot="1">
      <c r="A81" s="225"/>
      <c r="B81" s="24" t="s">
        <v>30</v>
      </c>
      <c r="C81" s="197">
        <v>0.15</v>
      </c>
      <c r="D81" s="92" t="s">
        <v>82</v>
      </c>
      <c r="E81" s="85">
        <v>0.01</v>
      </c>
      <c r="F81" s="86">
        <v>0.04</v>
      </c>
      <c r="G81" s="160">
        <v>0.07</v>
      </c>
      <c r="H81" s="187"/>
      <c r="I81" s="161">
        <v>0.01</v>
      </c>
      <c r="J81" s="162">
        <v>0.04</v>
      </c>
      <c r="K81" s="238">
        <v>0.11</v>
      </c>
      <c r="L81" s="85"/>
      <c r="M81" s="161">
        <v>0.01</v>
      </c>
      <c r="N81" s="162">
        <v>0.04</v>
      </c>
      <c r="O81" s="244">
        <v>0.12</v>
      </c>
      <c r="P81" s="145"/>
      <c r="Q81" s="161">
        <v>0.01</v>
      </c>
      <c r="R81" s="162">
        <v>0.04</v>
      </c>
      <c r="S81" s="119">
        <f>C81*0.0001</f>
        <v>1.5E-05</v>
      </c>
      <c r="T81" s="120">
        <f>G81*0.0001</f>
        <v>7.000000000000001E-06</v>
      </c>
      <c r="U81" s="120">
        <f>K81*0.0001</f>
        <v>1.1000000000000001E-05</v>
      </c>
      <c r="V81" s="121">
        <f>O81*0.0001</f>
        <v>1.2E-05</v>
      </c>
      <c r="W81" s="123" t="s">
        <v>70</v>
      </c>
    </row>
    <row r="82" spans="1:23" ht="10.5" customHeight="1">
      <c r="A82" s="223" t="s">
        <v>51</v>
      </c>
      <c r="B82" s="25" t="s">
        <v>31</v>
      </c>
      <c r="C82" s="198">
        <v>0.059</v>
      </c>
      <c r="D82" s="93" t="s">
        <v>82</v>
      </c>
      <c r="E82" s="87">
        <v>0.007</v>
      </c>
      <c r="F82" s="88">
        <v>0.02</v>
      </c>
      <c r="G82" s="154">
        <v>0.081</v>
      </c>
      <c r="H82" s="155"/>
      <c r="I82" s="155">
        <v>0.007</v>
      </c>
      <c r="J82" s="156">
        <v>0.02</v>
      </c>
      <c r="K82" s="260">
        <v>0.03</v>
      </c>
      <c r="L82" s="87"/>
      <c r="M82" s="155">
        <v>0.007</v>
      </c>
      <c r="N82" s="156">
        <v>0.02</v>
      </c>
      <c r="O82" s="248">
        <v>0.013</v>
      </c>
      <c r="P82" s="144" t="s">
        <v>92</v>
      </c>
      <c r="Q82" s="155">
        <v>0.007</v>
      </c>
      <c r="R82" s="156">
        <v>0.02</v>
      </c>
      <c r="S82" s="124">
        <f>C82*0.0001</f>
        <v>5.9E-06</v>
      </c>
      <c r="T82" s="125">
        <f>G82*0.0001</f>
        <v>8.1E-06</v>
      </c>
      <c r="U82" s="125">
        <f>K82*0.0001</f>
        <v>3E-06</v>
      </c>
      <c r="V82" s="126">
        <f>O82*0.0001</f>
        <v>1.3E-06</v>
      </c>
      <c r="W82" s="49" t="s">
        <v>11</v>
      </c>
    </row>
    <row r="83" spans="1:23" ht="10.5">
      <c r="A83" s="224"/>
      <c r="B83" s="26" t="s">
        <v>32</v>
      </c>
      <c r="C83" s="194">
        <v>0.57</v>
      </c>
      <c r="D83" s="90" t="s">
        <v>82</v>
      </c>
      <c r="E83" s="80">
        <v>0.007</v>
      </c>
      <c r="F83" s="81">
        <v>0.02</v>
      </c>
      <c r="G83" s="163">
        <v>0.73</v>
      </c>
      <c r="H83" s="164"/>
      <c r="I83" s="164">
        <v>0.007</v>
      </c>
      <c r="J83" s="165">
        <v>0.02</v>
      </c>
      <c r="K83" s="233">
        <v>0.13</v>
      </c>
      <c r="L83" s="80"/>
      <c r="M83" s="164">
        <v>0.007</v>
      </c>
      <c r="N83" s="165">
        <v>0.02</v>
      </c>
      <c r="O83" s="249">
        <v>0.064</v>
      </c>
      <c r="P83" s="142"/>
      <c r="Q83" s="164">
        <v>0.007</v>
      </c>
      <c r="R83" s="165">
        <v>0.02</v>
      </c>
      <c r="S83" s="124">
        <f>C83*0.0001</f>
        <v>5.6999999999999996E-05</v>
      </c>
      <c r="T83" s="125">
        <f>G83*0.0001</f>
        <v>7.3E-05</v>
      </c>
      <c r="U83" s="125">
        <f>K83*0.0001</f>
        <v>1.3000000000000001E-05</v>
      </c>
      <c r="V83" s="126">
        <f>O83*0.0001</f>
        <v>6.4000000000000006E-06</v>
      </c>
      <c r="W83" s="50" t="s">
        <v>11</v>
      </c>
    </row>
    <row r="84" spans="1:23" ht="10.5">
      <c r="A84" s="224"/>
      <c r="B84" s="25" t="s">
        <v>33</v>
      </c>
      <c r="C84" s="195">
        <v>0.062</v>
      </c>
      <c r="D84" s="90" t="s">
        <v>82</v>
      </c>
      <c r="E84" s="80">
        <v>0.007</v>
      </c>
      <c r="F84" s="81">
        <v>0.02</v>
      </c>
      <c r="G84" s="154">
        <v>0.099</v>
      </c>
      <c r="H84" s="155"/>
      <c r="I84" s="155">
        <v>0.007</v>
      </c>
      <c r="J84" s="156">
        <v>0.02</v>
      </c>
      <c r="K84" s="233">
        <v>0.048</v>
      </c>
      <c r="L84" s="80"/>
      <c r="M84" s="155">
        <v>0.007</v>
      </c>
      <c r="N84" s="156">
        <v>0.02</v>
      </c>
      <c r="O84" s="261">
        <v>0.01</v>
      </c>
      <c r="P84" s="142" t="s">
        <v>92</v>
      </c>
      <c r="Q84" s="155">
        <v>0.007</v>
      </c>
      <c r="R84" s="156">
        <v>0.02</v>
      </c>
      <c r="S84" s="115">
        <f>C84*0.1</f>
        <v>0.006200000000000001</v>
      </c>
      <c r="T84" s="116">
        <f>G84*0.1</f>
        <v>0.0099</v>
      </c>
      <c r="U84" s="125">
        <f>K84*0.1</f>
        <v>0.0048000000000000004</v>
      </c>
      <c r="V84" s="126">
        <f>O84*0.1</f>
        <v>0.001</v>
      </c>
      <c r="W84" s="50" t="s">
        <v>11</v>
      </c>
    </row>
    <row r="85" spans="1:23" ht="10.5">
      <c r="A85" s="224"/>
      <c r="B85" s="25" t="s">
        <v>34</v>
      </c>
      <c r="C85" s="194">
        <v>0.01</v>
      </c>
      <c r="D85" s="90" t="s">
        <v>83</v>
      </c>
      <c r="E85" s="80">
        <v>0.007</v>
      </c>
      <c r="F85" s="81">
        <v>0.02</v>
      </c>
      <c r="G85" s="154">
        <v>0.019</v>
      </c>
      <c r="H85" s="157" t="s">
        <v>83</v>
      </c>
      <c r="I85" s="155">
        <v>0.007</v>
      </c>
      <c r="J85" s="156">
        <v>0.02</v>
      </c>
      <c r="K85" s="233">
        <v>0.015</v>
      </c>
      <c r="L85" s="80" t="s">
        <v>92</v>
      </c>
      <c r="M85" s="155">
        <v>0.007</v>
      </c>
      <c r="N85" s="156">
        <v>0.02</v>
      </c>
      <c r="O85" s="243">
        <v>0.0035</v>
      </c>
      <c r="P85" s="142" t="s">
        <v>84</v>
      </c>
      <c r="Q85" s="155">
        <v>0.007</v>
      </c>
      <c r="R85" s="156">
        <v>0.02</v>
      </c>
      <c r="S85" s="124">
        <f>C85*0.01</f>
        <v>0.0001</v>
      </c>
      <c r="T85" s="125">
        <f>G85*0.01</f>
        <v>0.00019</v>
      </c>
      <c r="U85" s="125">
        <f>K85*0.01</f>
        <v>0.00015</v>
      </c>
      <c r="V85" s="126">
        <f>O85*0.01</f>
        <v>3.5000000000000004E-05</v>
      </c>
      <c r="W85" s="50" t="s">
        <v>11</v>
      </c>
    </row>
    <row r="86" spans="1:23" ht="10.5">
      <c r="A86" s="224"/>
      <c r="B86" s="26" t="s">
        <v>35</v>
      </c>
      <c r="C86" s="195">
        <v>0.1</v>
      </c>
      <c r="D86" s="90" t="s">
        <v>82</v>
      </c>
      <c r="E86" s="80">
        <v>0.007</v>
      </c>
      <c r="F86" s="81">
        <v>0.02</v>
      </c>
      <c r="G86" s="167">
        <v>0.077</v>
      </c>
      <c r="H86" s="164"/>
      <c r="I86" s="164">
        <v>0.007</v>
      </c>
      <c r="J86" s="165">
        <v>0.02</v>
      </c>
      <c r="K86" s="233">
        <v>0.066</v>
      </c>
      <c r="L86" s="80"/>
      <c r="M86" s="164">
        <v>0.007</v>
      </c>
      <c r="N86" s="165">
        <v>0.02</v>
      </c>
      <c r="O86" s="243">
        <v>0.0035</v>
      </c>
      <c r="P86" s="142" t="s">
        <v>84</v>
      </c>
      <c r="Q86" s="164">
        <v>0.007</v>
      </c>
      <c r="R86" s="165">
        <v>0.02</v>
      </c>
      <c r="S86" s="124">
        <f>C86*0.0001</f>
        <v>1E-05</v>
      </c>
      <c r="T86" s="125">
        <f>G86*0.0001</f>
        <v>7.7E-06</v>
      </c>
      <c r="U86" s="125">
        <f>K86*0.0001</f>
        <v>6.6E-06</v>
      </c>
      <c r="V86" s="126">
        <f>O86*0.0001</f>
        <v>3.5000000000000004E-07</v>
      </c>
      <c r="W86" s="50" t="s">
        <v>11</v>
      </c>
    </row>
    <row r="87" spans="1:23" ht="10.5">
      <c r="A87" s="224"/>
      <c r="B87" s="25" t="s">
        <v>36</v>
      </c>
      <c r="C87" s="194">
        <v>4.1</v>
      </c>
      <c r="D87" s="90" t="s">
        <v>82</v>
      </c>
      <c r="E87" s="80">
        <v>0.007</v>
      </c>
      <c r="F87" s="81">
        <v>0.02</v>
      </c>
      <c r="G87" s="154">
        <v>5.2</v>
      </c>
      <c r="H87" s="155"/>
      <c r="I87" s="155">
        <v>0.007</v>
      </c>
      <c r="J87" s="156">
        <v>0.02</v>
      </c>
      <c r="K87" s="233">
        <v>0.63</v>
      </c>
      <c r="L87" s="80"/>
      <c r="M87" s="155">
        <v>0.007</v>
      </c>
      <c r="N87" s="156">
        <v>0.02</v>
      </c>
      <c r="O87" s="243">
        <v>0.17</v>
      </c>
      <c r="P87" s="142"/>
      <c r="Q87" s="155">
        <v>0.007</v>
      </c>
      <c r="R87" s="156">
        <v>0.02</v>
      </c>
      <c r="S87" s="124">
        <f>C87*0.0001</f>
        <v>0.00041</v>
      </c>
      <c r="T87" s="125">
        <f>G87*0.0001</f>
        <v>0.0005200000000000001</v>
      </c>
      <c r="U87" s="125">
        <f>K87*0.0001</f>
        <v>6.3E-05</v>
      </c>
      <c r="V87" s="126">
        <f>O87*0.0001</f>
        <v>1.7000000000000003E-05</v>
      </c>
      <c r="W87" s="51" t="s">
        <v>11</v>
      </c>
    </row>
    <row r="88" spans="1:23" ht="10.5">
      <c r="A88" s="224"/>
      <c r="B88" s="26" t="s">
        <v>37</v>
      </c>
      <c r="C88" s="194">
        <v>1.5</v>
      </c>
      <c r="D88" s="90" t="s">
        <v>82</v>
      </c>
      <c r="E88" s="80">
        <v>0.007</v>
      </c>
      <c r="F88" s="81">
        <v>0.02</v>
      </c>
      <c r="G88" s="167">
        <v>1.9</v>
      </c>
      <c r="H88" s="164"/>
      <c r="I88" s="164">
        <v>0.007</v>
      </c>
      <c r="J88" s="165">
        <v>0.02</v>
      </c>
      <c r="K88" s="258">
        <v>0.23</v>
      </c>
      <c r="L88" s="80"/>
      <c r="M88" s="164">
        <v>0.007</v>
      </c>
      <c r="N88" s="165">
        <v>0.02</v>
      </c>
      <c r="O88" s="243">
        <v>0.088</v>
      </c>
      <c r="P88" s="142"/>
      <c r="Q88" s="164">
        <v>0.007</v>
      </c>
      <c r="R88" s="165">
        <v>0.02</v>
      </c>
      <c r="S88" s="124">
        <f>C88*0.0001</f>
        <v>0.00015000000000000001</v>
      </c>
      <c r="T88" s="125">
        <f>G88*0.0001</f>
        <v>0.00019</v>
      </c>
      <c r="U88" s="125">
        <f>K88*0.0001</f>
        <v>2.3000000000000003E-05</v>
      </c>
      <c r="V88" s="126">
        <f>O88*0.0001</f>
        <v>8.8E-06</v>
      </c>
      <c r="W88" s="127" t="s">
        <v>70</v>
      </c>
    </row>
    <row r="89" spans="1:23" ht="10.5">
      <c r="A89" s="224"/>
      <c r="B89" s="25" t="s">
        <v>38</v>
      </c>
      <c r="C89" s="194">
        <v>0.13</v>
      </c>
      <c r="D89" s="90" t="s">
        <v>82</v>
      </c>
      <c r="E89" s="80">
        <v>0.007</v>
      </c>
      <c r="F89" s="81">
        <v>0.02</v>
      </c>
      <c r="G89" s="154">
        <v>0.18</v>
      </c>
      <c r="H89" s="155"/>
      <c r="I89" s="155">
        <v>0.007</v>
      </c>
      <c r="J89" s="156">
        <v>0.02</v>
      </c>
      <c r="K89" s="261">
        <v>0.03</v>
      </c>
      <c r="L89" s="80"/>
      <c r="M89" s="155">
        <v>0.007</v>
      </c>
      <c r="N89" s="156">
        <v>0.02</v>
      </c>
      <c r="O89" s="243">
        <v>0.015</v>
      </c>
      <c r="P89" s="142" t="s">
        <v>92</v>
      </c>
      <c r="Q89" s="155">
        <v>0.007</v>
      </c>
      <c r="R89" s="156">
        <v>0.02</v>
      </c>
      <c r="S89" s="124">
        <f>C89*0.0005</f>
        <v>6.500000000000001E-05</v>
      </c>
      <c r="T89" s="125">
        <f>G89*0.0005</f>
        <v>8.999999999999999E-05</v>
      </c>
      <c r="U89" s="125">
        <f>K89*0.0005</f>
        <v>1.5E-05</v>
      </c>
      <c r="V89" s="126">
        <f>O89*0.0005</f>
        <v>7.5E-06</v>
      </c>
      <c r="W89" s="127" t="s">
        <v>70</v>
      </c>
    </row>
    <row r="90" spans="1:23" ht="10.5">
      <c r="A90" s="224"/>
      <c r="B90" s="25" t="s">
        <v>39</v>
      </c>
      <c r="C90" s="194">
        <v>0.091</v>
      </c>
      <c r="D90" s="90" t="s">
        <v>82</v>
      </c>
      <c r="E90" s="80">
        <v>0.007</v>
      </c>
      <c r="F90" s="81">
        <v>0.02</v>
      </c>
      <c r="G90" s="154">
        <v>0.15</v>
      </c>
      <c r="H90" s="155"/>
      <c r="I90" s="155">
        <v>0.007</v>
      </c>
      <c r="J90" s="156">
        <v>0.02</v>
      </c>
      <c r="K90" s="233">
        <v>0.022</v>
      </c>
      <c r="L90" s="80"/>
      <c r="M90" s="155">
        <v>0.007</v>
      </c>
      <c r="N90" s="156">
        <v>0.02</v>
      </c>
      <c r="O90" s="243">
        <v>0.008</v>
      </c>
      <c r="P90" s="142" t="s">
        <v>92</v>
      </c>
      <c r="Q90" s="155">
        <v>0.007</v>
      </c>
      <c r="R90" s="156">
        <v>0.02</v>
      </c>
      <c r="S90" s="124">
        <f>C90*0.00001</f>
        <v>9.100000000000001E-07</v>
      </c>
      <c r="T90" s="125">
        <f>G90*0.00001</f>
        <v>1.5E-06</v>
      </c>
      <c r="U90" s="125">
        <f>K90*0.00001</f>
        <v>2.2E-07</v>
      </c>
      <c r="V90" s="126">
        <f>O90*0.00001</f>
        <v>8E-08</v>
      </c>
      <c r="W90" s="127" t="s">
        <v>70</v>
      </c>
    </row>
    <row r="91" spans="1:23" ht="10.5">
      <c r="A91" s="224"/>
      <c r="B91" s="25" t="s">
        <v>40</v>
      </c>
      <c r="C91" s="194">
        <v>0.21</v>
      </c>
      <c r="D91" s="90" t="s">
        <v>82</v>
      </c>
      <c r="E91" s="80">
        <v>0.007</v>
      </c>
      <c r="F91" s="81">
        <v>0.02</v>
      </c>
      <c r="G91" s="154">
        <v>0.33</v>
      </c>
      <c r="H91" s="155"/>
      <c r="I91" s="155">
        <v>0.007</v>
      </c>
      <c r="J91" s="156">
        <v>0.02</v>
      </c>
      <c r="K91" s="233">
        <v>0.058</v>
      </c>
      <c r="L91" s="80"/>
      <c r="M91" s="155">
        <v>0.007</v>
      </c>
      <c r="N91" s="156">
        <v>0.02</v>
      </c>
      <c r="O91" s="242">
        <v>0.015</v>
      </c>
      <c r="P91" s="142" t="s">
        <v>92</v>
      </c>
      <c r="Q91" s="155">
        <v>0.007</v>
      </c>
      <c r="R91" s="156">
        <v>0.02</v>
      </c>
      <c r="S91" s="115">
        <f>C91*0.0005</f>
        <v>0.000105</v>
      </c>
      <c r="T91" s="116">
        <f>G91*0.0005</f>
        <v>0.000165</v>
      </c>
      <c r="U91" s="116">
        <f>K91*0.0005</f>
        <v>2.9000000000000004E-05</v>
      </c>
      <c r="V91" s="117">
        <f>O91*0.0005</f>
        <v>7.5E-06</v>
      </c>
      <c r="W91" s="127" t="s">
        <v>70</v>
      </c>
    </row>
    <row r="92" spans="1:23" ht="10.5">
      <c r="A92" s="224"/>
      <c r="B92" s="25" t="s">
        <v>41</v>
      </c>
      <c r="C92" s="194">
        <v>0.055</v>
      </c>
      <c r="D92" s="90" t="s">
        <v>82</v>
      </c>
      <c r="E92" s="80">
        <v>0.007</v>
      </c>
      <c r="F92" s="81">
        <v>0.02</v>
      </c>
      <c r="G92" s="154">
        <v>0.076</v>
      </c>
      <c r="H92" s="155"/>
      <c r="I92" s="155">
        <v>0.007</v>
      </c>
      <c r="J92" s="156">
        <v>0.02</v>
      </c>
      <c r="K92" s="233">
        <v>0.019</v>
      </c>
      <c r="L92" s="80" t="s">
        <v>92</v>
      </c>
      <c r="M92" s="155">
        <v>0.007</v>
      </c>
      <c r="N92" s="156">
        <v>0.02</v>
      </c>
      <c r="O92" s="243">
        <v>0.0035</v>
      </c>
      <c r="P92" s="142" t="s">
        <v>84</v>
      </c>
      <c r="Q92" s="155">
        <v>0.007</v>
      </c>
      <c r="R92" s="156">
        <v>0.02</v>
      </c>
      <c r="S92" s="124">
        <f>C92*0.0005</f>
        <v>2.75E-05</v>
      </c>
      <c r="T92" s="125">
        <f>G92*0.0005</f>
        <v>3.8E-05</v>
      </c>
      <c r="U92" s="125">
        <f>K92*0.0005</f>
        <v>9.5E-06</v>
      </c>
      <c r="V92" s="126">
        <f>O92*0.0005</f>
        <v>1.75E-06</v>
      </c>
      <c r="W92" s="127" t="s">
        <v>70</v>
      </c>
    </row>
    <row r="93" spans="1:23" ht="11.25" thickBot="1">
      <c r="A93" s="225"/>
      <c r="B93" s="25" t="s">
        <v>42</v>
      </c>
      <c r="C93" s="196">
        <v>0.02</v>
      </c>
      <c r="D93" s="91"/>
      <c r="E93" s="85">
        <v>0.007</v>
      </c>
      <c r="F93" s="86">
        <v>0.02</v>
      </c>
      <c r="G93" s="168">
        <v>0.025</v>
      </c>
      <c r="H93" s="157"/>
      <c r="I93" s="155">
        <v>0.007</v>
      </c>
      <c r="J93" s="162">
        <v>0.02</v>
      </c>
      <c r="K93" s="236">
        <v>0.013</v>
      </c>
      <c r="L93" s="83" t="s">
        <v>92</v>
      </c>
      <c r="M93" s="155">
        <v>0.007</v>
      </c>
      <c r="N93" s="162">
        <v>0.02</v>
      </c>
      <c r="O93" s="255">
        <v>0.0035</v>
      </c>
      <c r="P93" s="143" t="s">
        <v>84</v>
      </c>
      <c r="Q93" s="155">
        <v>0.007</v>
      </c>
      <c r="R93" s="162">
        <v>0.02</v>
      </c>
      <c r="S93" s="128">
        <f>C93*0.0001</f>
        <v>2.0000000000000003E-06</v>
      </c>
      <c r="T93" s="110">
        <f>G93*0.0001</f>
        <v>2.5E-06</v>
      </c>
      <c r="U93" s="110">
        <f>K93*0.0001</f>
        <v>1.3E-06</v>
      </c>
      <c r="V93" s="129">
        <f>O93*0.0001</f>
        <v>3.5000000000000004E-07</v>
      </c>
      <c r="W93" s="123" t="s">
        <v>70</v>
      </c>
    </row>
    <row r="94" spans="1:23" ht="10.5" customHeight="1">
      <c r="A94" s="226" t="s">
        <v>52</v>
      </c>
      <c r="B94" s="27" t="s">
        <v>53</v>
      </c>
      <c r="C94" s="193">
        <v>0.85</v>
      </c>
      <c r="D94" s="53" t="s">
        <v>11</v>
      </c>
      <c r="E94" s="53" t="s">
        <v>11</v>
      </c>
      <c r="F94" s="54" t="s">
        <v>11</v>
      </c>
      <c r="G94" s="151">
        <v>0.88</v>
      </c>
      <c r="H94" s="169" t="s">
        <v>11</v>
      </c>
      <c r="I94" s="169" t="s">
        <v>11</v>
      </c>
      <c r="J94" s="170" t="s">
        <v>11</v>
      </c>
      <c r="K94" s="232">
        <v>0.46</v>
      </c>
      <c r="L94" s="245"/>
      <c r="M94" s="169" t="s">
        <v>11</v>
      </c>
      <c r="N94" s="170" t="s">
        <v>11</v>
      </c>
      <c r="O94" s="257">
        <v>0.14</v>
      </c>
      <c r="P94" s="245"/>
      <c r="Q94" s="169" t="s">
        <v>11</v>
      </c>
      <c r="R94" s="170" t="s">
        <v>11</v>
      </c>
      <c r="S94" s="102" t="s">
        <v>11</v>
      </c>
      <c r="T94" s="103" t="s">
        <v>11</v>
      </c>
      <c r="U94" s="103" t="s">
        <v>11</v>
      </c>
      <c r="V94" s="130" t="s">
        <v>11</v>
      </c>
      <c r="W94" s="49" t="s">
        <v>11</v>
      </c>
    </row>
    <row r="95" spans="1:23" ht="10.5">
      <c r="A95" s="227"/>
      <c r="B95" s="28" t="s">
        <v>54</v>
      </c>
      <c r="C95" s="194">
        <v>0.23</v>
      </c>
      <c r="D95" s="55" t="s">
        <v>11</v>
      </c>
      <c r="E95" s="55" t="s">
        <v>11</v>
      </c>
      <c r="F95" s="56" t="s">
        <v>11</v>
      </c>
      <c r="G95" s="154">
        <v>0.26</v>
      </c>
      <c r="H95" s="171" t="s">
        <v>11</v>
      </c>
      <c r="I95" s="171" t="s">
        <v>11</v>
      </c>
      <c r="J95" s="172" t="s">
        <v>11</v>
      </c>
      <c r="K95" s="233">
        <v>0.24</v>
      </c>
      <c r="L95" s="246"/>
      <c r="M95" s="171" t="s">
        <v>11</v>
      </c>
      <c r="N95" s="172" t="s">
        <v>11</v>
      </c>
      <c r="O95" s="166">
        <v>0.1</v>
      </c>
      <c r="P95" s="246"/>
      <c r="Q95" s="171" t="s">
        <v>11</v>
      </c>
      <c r="R95" s="172" t="s">
        <v>11</v>
      </c>
      <c r="S95" s="102" t="s">
        <v>11</v>
      </c>
      <c r="T95" s="103" t="s">
        <v>11</v>
      </c>
      <c r="U95" s="103" t="s">
        <v>11</v>
      </c>
      <c r="V95" s="130" t="s">
        <v>11</v>
      </c>
      <c r="W95" s="50" t="s">
        <v>11</v>
      </c>
    </row>
    <row r="96" spans="1:23" ht="10.5">
      <c r="A96" s="227"/>
      <c r="B96" s="25" t="s">
        <v>55</v>
      </c>
      <c r="C96" s="194">
        <v>0.22</v>
      </c>
      <c r="D96" s="55" t="s">
        <v>11</v>
      </c>
      <c r="E96" s="55" t="s">
        <v>11</v>
      </c>
      <c r="F96" s="56" t="s">
        <v>11</v>
      </c>
      <c r="G96" s="154">
        <v>0.29</v>
      </c>
      <c r="H96" s="171" t="s">
        <v>11</v>
      </c>
      <c r="I96" s="171" t="s">
        <v>11</v>
      </c>
      <c r="J96" s="172" t="s">
        <v>11</v>
      </c>
      <c r="K96" s="233">
        <v>0.27</v>
      </c>
      <c r="L96" s="246"/>
      <c r="M96" s="171" t="s">
        <v>11</v>
      </c>
      <c r="N96" s="172" t="s">
        <v>11</v>
      </c>
      <c r="O96" s="243">
        <v>0.14</v>
      </c>
      <c r="P96" s="246"/>
      <c r="Q96" s="171" t="s">
        <v>11</v>
      </c>
      <c r="R96" s="172" t="s">
        <v>11</v>
      </c>
      <c r="S96" s="102" t="s">
        <v>11</v>
      </c>
      <c r="T96" s="103" t="s">
        <v>11</v>
      </c>
      <c r="U96" s="103" t="s">
        <v>11</v>
      </c>
      <c r="V96" s="130" t="s">
        <v>11</v>
      </c>
      <c r="W96" s="50" t="s">
        <v>11</v>
      </c>
    </row>
    <row r="97" spans="1:23" ht="10.5">
      <c r="A97" s="227"/>
      <c r="B97" s="28" t="s">
        <v>56</v>
      </c>
      <c r="C97" s="194">
        <v>0.15</v>
      </c>
      <c r="D97" s="55" t="s">
        <v>11</v>
      </c>
      <c r="E97" s="55" t="s">
        <v>11</v>
      </c>
      <c r="F97" s="56" t="s">
        <v>11</v>
      </c>
      <c r="G97" s="154">
        <v>0.23</v>
      </c>
      <c r="H97" s="171" t="s">
        <v>11</v>
      </c>
      <c r="I97" s="171" t="s">
        <v>11</v>
      </c>
      <c r="J97" s="172" t="s">
        <v>11</v>
      </c>
      <c r="K97" s="233">
        <v>0.24</v>
      </c>
      <c r="L97" s="246"/>
      <c r="M97" s="171" t="s">
        <v>11</v>
      </c>
      <c r="N97" s="172" t="s">
        <v>11</v>
      </c>
      <c r="O97" s="243">
        <v>0.066</v>
      </c>
      <c r="P97" s="246"/>
      <c r="Q97" s="171" t="s">
        <v>11</v>
      </c>
      <c r="R97" s="172" t="s">
        <v>11</v>
      </c>
      <c r="S97" s="112" t="s">
        <v>11</v>
      </c>
      <c r="T97" s="113" t="s">
        <v>11</v>
      </c>
      <c r="U97" s="113" t="s">
        <v>11</v>
      </c>
      <c r="V97" s="114" t="s">
        <v>11</v>
      </c>
      <c r="W97" s="50" t="s">
        <v>11</v>
      </c>
    </row>
    <row r="98" spans="1:23" s="30" customFormat="1" ht="10.5">
      <c r="A98" s="227"/>
      <c r="B98" s="29" t="s">
        <v>43</v>
      </c>
      <c r="C98" s="194">
        <v>0.2</v>
      </c>
      <c r="D98" s="55" t="s">
        <v>11</v>
      </c>
      <c r="E98" s="55" t="s">
        <v>11</v>
      </c>
      <c r="F98" s="56" t="s">
        <v>11</v>
      </c>
      <c r="G98" s="173">
        <v>0.13</v>
      </c>
      <c r="H98" s="171" t="s">
        <v>11</v>
      </c>
      <c r="I98" s="171" t="s">
        <v>11</v>
      </c>
      <c r="J98" s="172" t="s">
        <v>11</v>
      </c>
      <c r="K98" s="233">
        <v>0.18</v>
      </c>
      <c r="L98" s="246"/>
      <c r="M98" s="171" t="s">
        <v>11</v>
      </c>
      <c r="N98" s="172" t="s">
        <v>11</v>
      </c>
      <c r="O98" s="243">
        <v>0.16</v>
      </c>
      <c r="P98" s="246"/>
      <c r="Q98" s="171" t="s">
        <v>11</v>
      </c>
      <c r="R98" s="172" t="s">
        <v>11</v>
      </c>
      <c r="S98" s="102" t="s">
        <v>11</v>
      </c>
      <c r="T98" s="103" t="s">
        <v>11</v>
      </c>
      <c r="U98" s="103" t="s">
        <v>11</v>
      </c>
      <c r="V98" s="130" t="s">
        <v>11</v>
      </c>
      <c r="W98" s="50" t="s">
        <v>11</v>
      </c>
    </row>
    <row r="99" spans="1:23" s="30" customFormat="1" ht="11.25" thickBot="1">
      <c r="A99" s="228"/>
      <c r="B99" s="31" t="s">
        <v>57</v>
      </c>
      <c r="C99" s="197">
        <v>1.7</v>
      </c>
      <c r="D99" s="57" t="s">
        <v>11</v>
      </c>
      <c r="E99" s="57" t="s">
        <v>11</v>
      </c>
      <c r="F99" s="58" t="s">
        <v>11</v>
      </c>
      <c r="G99" s="174">
        <v>1.8</v>
      </c>
      <c r="H99" s="175" t="s">
        <v>11</v>
      </c>
      <c r="I99" s="175" t="s">
        <v>11</v>
      </c>
      <c r="J99" s="176" t="s">
        <v>11</v>
      </c>
      <c r="K99" s="238">
        <v>1.4</v>
      </c>
      <c r="L99" s="247"/>
      <c r="M99" s="175" t="s">
        <v>11</v>
      </c>
      <c r="N99" s="176" t="s">
        <v>11</v>
      </c>
      <c r="O99" s="244">
        <v>0.61</v>
      </c>
      <c r="P99" s="247"/>
      <c r="Q99" s="175" t="s">
        <v>11</v>
      </c>
      <c r="R99" s="176" t="s">
        <v>11</v>
      </c>
      <c r="S99" s="131" t="s">
        <v>11</v>
      </c>
      <c r="T99" s="132" t="s">
        <v>11</v>
      </c>
      <c r="U99" s="132" t="s">
        <v>11</v>
      </c>
      <c r="V99" s="133" t="s">
        <v>11</v>
      </c>
      <c r="W99" s="59" t="s">
        <v>11</v>
      </c>
    </row>
    <row r="100" spans="1:23" ht="10.5" customHeight="1">
      <c r="A100" s="218" t="s">
        <v>58</v>
      </c>
      <c r="B100" s="22" t="s">
        <v>59</v>
      </c>
      <c r="C100" s="198">
        <v>0.9</v>
      </c>
      <c r="D100" s="53" t="s">
        <v>11</v>
      </c>
      <c r="E100" s="53" t="s">
        <v>11</v>
      </c>
      <c r="F100" s="54" t="s">
        <v>11</v>
      </c>
      <c r="G100" s="151">
        <v>1.1</v>
      </c>
      <c r="H100" s="169" t="s">
        <v>11</v>
      </c>
      <c r="I100" s="169" t="s">
        <v>11</v>
      </c>
      <c r="J100" s="170" t="s">
        <v>11</v>
      </c>
      <c r="K100" s="239">
        <v>0.95</v>
      </c>
      <c r="L100" s="245"/>
      <c r="M100" s="169" t="s">
        <v>11</v>
      </c>
      <c r="N100" s="170" t="s">
        <v>11</v>
      </c>
      <c r="O100" s="248">
        <v>0.35</v>
      </c>
      <c r="P100" s="245"/>
      <c r="Q100" s="169" t="s">
        <v>11</v>
      </c>
      <c r="R100" s="170" t="s">
        <v>11</v>
      </c>
      <c r="S100" s="65" t="s">
        <v>11</v>
      </c>
      <c r="T100" s="66" t="s">
        <v>11</v>
      </c>
      <c r="U100" s="66" t="s">
        <v>11</v>
      </c>
      <c r="V100" s="69" t="s">
        <v>11</v>
      </c>
      <c r="W100" s="49" t="s">
        <v>11</v>
      </c>
    </row>
    <row r="101" spans="1:23" ht="10.5">
      <c r="A101" s="219"/>
      <c r="B101" s="25" t="s">
        <v>60</v>
      </c>
      <c r="C101" s="194">
        <v>0.55</v>
      </c>
      <c r="D101" s="55" t="s">
        <v>11</v>
      </c>
      <c r="E101" s="55" t="s">
        <v>11</v>
      </c>
      <c r="F101" s="56" t="s">
        <v>11</v>
      </c>
      <c r="G101" s="154">
        <v>0.77</v>
      </c>
      <c r="H101" s="171" t="s">
        <v>11</v>
      </c>
      <c r="I101" s="171" t="s">
        <v>11</v>
      </c>
      <c r="J101" s="172" t="s">
        <v>11</v>
      </c>
      <c r="K101" s="166">
        <v>0.6</v>
      </c>
      <c r="L101" s="246"/>
      <c r="M101" s="171" t="s">
        <v>11</v>
      </c>
      <c r="N101" s="172" t="s">
        <v>11</v>
      </c>
      <c r="O101" s="243">
        <v>0.28</v>
      </c>
      <c r="P101" s="246"/>
      <c r="Q101" s="171" t="s">
        <v>11</v>
      </c>
      <c r="R101" s="172" t="s">
        <v>11</v>
      </c>
      <c r="S101" s="134" t="s">
        <v>11</v>
      </c>
      <c r="T101" s="103" t="s">
        <v>11</v>
      </c>
      <c r="U101" s="103" t="s">
        <v>11</v>
      </c>
      <c r="V101" s="130" t="s">
        <v>11</v>
      </c>
      <c r="W101" s="50" t="s">
        <v>11</v>
      </c>
    </row>
    <row r="102" spans="1:23" ht="10.5">
      <c r="A102" s="219"/>
      <c r="B102" s="28" t="s">
        <v>61</v>
      </c>
      <c r="C102" s="194">
        <v>0.38</v>
      </c>
      <c r="D102" s="55" t="s">
        <v>11</v>
      </c>
      <c r="E102" s="55" t="s">
        <v>11</v>
      </c>
      <c r="F102" s="56" t="s">
        <v>11</v>
      </c>
      <c r="G102" s="154">
        <v>0.52</v>
      </c>
      <c r="H102" s="171" t="s">
        <v>11</v>
      </c>
      <c r="I102" s="171" t="s">
        <v>11</v>
      </c>
      <c r="J102" s="172" t="s">
        <v>11</v>
      </c>
      <c r="K102" s="233">
        <v>0.48</v>
      </c>
      <c r="L102" s="246"/>
      <c r="M102" s="171" t="s">
        <v>11</v>
      </c>
      <c r="N102" s="172" t="s">
        <v>11</v>
      </c>
      <c r="O102" s="166">
        <v>0.3</v>
      </c>
      <c r="P102" s="246"/>
      <c r="Q102" s="171" t="s">
        <v>11</v>
      </c>
      <c r="R102" s="172" t="s">
        <v>11</v>
      </c>
      <c r="S102" s="134" t="s">
        <v>11</v>
      </c>
      <c r="T102" s="103" t="s">
        <v>11</v>
      </c>
      <c r="U102" s="103" t="s">
        <v>11</v>
      </c>
      <c r="V102" s="130" t="s">
        <v>11</v>
      </c>
      <c r="W102" s="50" t="s">
        <v>11</v>
      </c>
    </row>
    <row r="103" spans="1:23" ht="10.5">
      <c r="A103" s="219"/>
      <c r="B103" s="28" t="s">
        <v>62</v>
      </c>
      <c r="C103" s="199">
        <v>0.19</v>
      </c>
      <c r="D103" s="55" t="s">
        <v>11</v>
      </c>
      <c r="E103" s="55" t="s">
        <v>11</v>
      </c>
      <c r="F103" s="56" t="s">
        <v>11</v>
      </c>
      <c r="G103" s="166">
        <v>0.3</v>
      </c>
      <c r="H103" s="171" t="s">
        <v>11</v>
      </c>
      <c r="I103" s="171" t="s">
        <v>11</v>
      </c>
      <c r="J103" s="172" t="s">
        <v>11</v>
      </c>
      <c r="K103" s="233">
        <v>0.26</v>
      </c>
      <c r="L103" s="246"/>
      <c r="M103" s="171" t="s">
        <v>11</v>
      </c>
      <c r="N103" s="172" t="s">
        <v>11</v>
      </c>
      <c r="O103" s="243">
        <v>0.22</v>
      </c>
      <c r="P103" s="246"/>
      <c r="Q103" s="171" t="s">
        <v>11</v>
      </c>
      <c r="R103" s="172" t="s">
        <v>11</v>
      </c>
      <c r="S103" s="134" t="s">
        <v>11</v>
      </c>
      <c r="T103" s="103" t="s">
        <v>11</v>
      </c>
      <c r="U103" s="103" t="s">
        <v>11</v>
      </c>
      <c r="V103" s="130" t="s">
        <v>11</v>
      </c>
      <c r="W103" s="50" t="s">
        <v>11</v>
      </c>
    </row>
    <row r="104" spans="1:23" s="30" customFormat="1" ht="10.5">
      <c r="A104" s="219"/>
      <c r="B104" s="32" t="s">
        <v>44</v>
      </c>
      <c r="C104" s="194">
        <v>0.15</v>
      </c>
      <c r="D104" s="60" t="s">
        <v>11</v>
      </c>
      <c r="E104" s="60" t="s">
        <v>11</v>
      </c>
      <c r="F104" s="61" t="s">
        <v>11</v>
      </c>
      <c r="G104" s="177">
        <v>0.07</v>
      </c>
      <c r="H104" s="178" t="s">
        <v>11</v>
      </c>
      <c r="I104" s="178" t="s">
        <v>11</v>
      </c>
      <c r="J104" s="179" t="s">
        <v>11</v>
      </c>
      <c r="K104" s="233">
        <v>0.11</v>
      </c>
      <c r="L104" s="250"/>
      <c r="M104" s="178" t="s">
        <v>11</v>
      </c>
      <c r="N104" s="179" t="s">
        <v>11</v>
      </c>
      <c r="O104" s="243">
        <v>0.12</v>
      </c>
      <c r="P104" s="250"/>
      <c r="Q104" s="178" t="s">
        <v>11</v>
      </c>
      <c r="R104" s="179" t="s">
        <v>11</v>
      </c>
      <c r="S104" s="135" t="s">
        <v>11</v>
      </c>
      <c r="T104" s="136" t="s">
        <v>11</v>
      </c>
      <c r="U104" s="136" t="s">
        <v>11</v>
      </c>
      <c r="V104" s="137" t="s">
        <v>11</v>
      </c>
      <c r="W104" s="52" t="s">
        <v>11</v>
      </c>
    </row>
    <row r="105" spans="1:23" s="30" customFormat="1" ht="11.25" thickBot="1">
      <c r="A105" s="220"/>
      <c r="B105" s="33" t="s">
        <v>63</v>
      </c>
      <c r="C105" s="197">
        <v>2.2</v>
      </c>
      <c r="D105" s="62" t="s">
        <v>11</v>
      </c>
      <c r="E105" s="62" t="s">
        <v>11</v>
      </c>
      <c r="F105" s="63" t="s">
        <v>11</v>
      </c>
      <c r="G105" s="186">
        <v>2.8</v>
      </c>
      <c r="H105" s="181" t="s">
        <v>11</v>
      </c>
      <c r="I105" s="181" t="s">
        <v>11</v>
      </c>
      <c r="J105" s="182" t="s">
        <v>11</v>
      </c>
      <c r="K105" s="259">
        <v>2.4</v>
      </c>
      <c r="L105" s="251"/>
      <c r="M105" s="181" t="s">
        <v>11</v>
      </c>
      <c r="N105" s="182" t="s">
        <v>11</v>
      </c>
      <c r="O105" s="244">
        <v>1.3</v>
      </c>
      <c r="P105" s="251"/>
      <c r="Q105" s="181" t="s">
        <v>11</v>
      </c>
      <c r="R105" s="182" t="s">
        <v>11</v>
      </c>
      <c r="S105" s="138" t="s">
        <v>11</v>
      </c>
      <c r="T105" s="139" t="s">
        <v>11</v>
      </c>
      <c r="U105" s="139" t="s">
        <v>11</v>
      </c>
      <c r="V105" s="140" t="s">
        <v>11</v>
      </c>
      <c r="W105" s="64" t="s">
        <v>11</v>
      </c>
    </row>
    <row r="106" spans="1:242" ht="10.5">
      <c r="A106" s="221" t="s">
        <v>68</v>
      </c>
      <c r="B106" s="222"/>
      <c r="C106" s="65" t="s">
        <v>11</v>
      </c>
      <c r="D106" s="66" t="s">
        <v>11</v>
      </c>
      <c r="E106" s="66" t="s">
        <v>11</v>
      </c>
      <c r="F106" s="67" t="s">
        <v>11</v>
      </c>
      <c r="G106" s="102" t="s">
        <v>11</v>
      </c>
      <c r="H106" s="103" t="s">
        <v>11</v>
      </c>
      <c r="I106" s="66" t="s">
        <v>11</v>
      </c>
      <c r="J106" s="69" t="s">
        <v>11</v>
      </c>
      <c r="K106" s="134" t="s">
        <v>11</v>
      </c>
      <c r="L106" s="103" t="s">
        <v>11</v>
      </c>
      <c r="M106" s="66" t="s">
        <v>11</v>
      </c>
      <c r="N106" s="67" t="s">
        <v>11</v>
      </c>
      <c r="O106" s="102" t="s">
        <v>71</v>
      </c>
      <c r="P106" s="103" t="s">
        <v>11</v>
      </c>
      <c r="Q106" s="66" t="s">
        <v>11</v>
      </c>
      <c r="R106" s="69" t="s">
        <v>11</v>
      </c>
      <c r="S106" s="46">
        <f>SUM(S64:S93)</f>
        <v>0.04502831000000002</v>
      </c>
      <c r="T106" s="47">
        <f>SUM(T64:T93)</f>
        <v>0.06337580000000001</v>
      </c>
      <c r="U106" s="47">
        <f>SUM(U64:U93)</f>
        <v>0.05719262000000001</v>
      </c>
      <c r="V106" s="48">
        <f>SUM(V64:V93)</f>
        <v>0.03788403000000003</v>
      </c>
      <c r="W106" s="70" t="s">
        <v>71</v>
      </c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5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</row>
    <row r="107" spans="1:242" ht="11.25" thickBot="1">
      <c r="A107" s="210" t="s">
        <v>45</v>
      </c>
      <c r="B107" s="211"/>
      <c r="C107" s="71" t="s">
        <v>11</v>
      </c>
      <c r="D107" s="72" t="s">
        <v>11</v>
      </c>
      <c r="E107" s="72" t="s">
        <v>11</v>
      </c>
      <c r="F107" s="73" t="s">
        <v>11</v>
      </c>
      <c r="G107" s="74" t="s">
        <v>11</v>
      </c>
      <c r="H107" s="72" t="s">
        <v>11</v>
      </c>
      <c r="I107" s="72" t="s">
        <v>11</v>
      </c>
      <c r="J107" s="75" t="s">
        <v>11</v>
      </c>
      <c r="K107" s="71" t="s">
        <v>11</v>
      </c>
      <c r="L107" s="72" t="s">
        <v>11</v>
      </c>
      <c r="M107" s="72" t="s">
        <v>11</v>
      </c>
      <c r="N107" s="73" t="s">
        <v>11</v>
      </c>
      <c r="O107" s="74" t="s">
        <v>11</v>
      </c>
      <c r="P107" s="72" t="s">
        <v>11</v>
      </c>
      <c r="Q107" s="72" t="s">
        <v>11</v>
      </c>
      <c r="R107" s="75" t="s">
        <v>11</v>
      </c>
      <c r="S107" s="109">
        <v>0.045</v>
      </c>
      <c r="T107" s="110">
        <v>0.063</v>
      </c>
      <c r="U107" s="109">
        <v>0.057</v>
      </c>
      <c r="V107" s="129">
        <v>0.038</v>
      </c>
      <c r="W107" s="149">
        <f>AVERAGE(S107:V107)</f>
        <v>0.05075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5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</row>
    <row r="108" spans="2:11" ht="10.5">
      <c r="B108" s="3"/>
      <c r="C108" s="4"/>
      <c r="K108" s="4"/>
    </row>
    <row r="109" spans="2:18" ht="10.5">
      <c r="B109" s="3"/>
      <c r="C109" s="4"/>
      <c r="K109" s="4"/>
      <c r="R109" s="4"/>
    </row>
    <row r="110" spans="2:18" ht="11.25" thickBot="1">
      <c r="B110" s="3"/>
      <c r="C110" s="4"/>
      <c r="K110" s="4"/>
      <c r="R110" s="4"/>
    </row>
    <row r="111" spans="1:23" ht="10.5">
      <c r="A111" s="229" t="s">
        <v>0</v>
      </c>
      <c r="B111" s="230"/>
      <c r="C111" s="76" t="s">
        <v>72</v>
      </c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5"/>
      <c r="T111" s="95"/>
      <c r="U111" s="95"/>
      <c r="V111" s="95"/>
      <c r="W111" s="96"/>
    </row>
    <row r="112" spans="1:23" ht="11.25" thickBot="1">
      <c r="A112" s="216" t="s">
        <v>1</v>
      </c>
      <c r="B112" s="231"/>
      <c r="C112" s="77" t="s">
        <v>75</v>
      </c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8"/>
      <c r="R112" s="98"/>
      <c r="S112" s="99"/>
      <c r="T112" s="99"/>
      <c r="U112" s="99"/>
      <c r="V112" s="99"/>
      <c r="W112" s="100"/>
    </row>
    <row r="113" spans="1:23" ht="21" customHeight="1">
      <c r="A113" s="221" t="s">
        <v>2</v>
      </c>
      <c r="B113" s="222"/>
      <c r="C113" s="212" t="s">
        <v>3</v>
      </c>
      <c r="D113" s="213"/>
      <c r="E113" s="213"/>
      <c r="F113" s="214"/>
      <c r="G113" s="215" t="s">
        <v>4</v>
      </c>
      <c r="H113" s="213"/>
      <c r="I113" s="213"/>
      <c r="J113" s="214"/>
      <c r="K113" s="215" t="s">
        <v>5</v>
      </c>
      <c r="L113" s="213"/>
      <c r="M113" s="213"/>
      <c r="N113" s="214"/>
      <c r="O113" s="215" t="s">
        <v>6</v>
      </c>
      <c r="P113" s="213"/>
      <c r="Q113" s="213"/>
      <c r="R113" s="214"/>
      <c r="S113" s="5" t="s">
        <v>3</v>
      </c>
      <c r="T113" s="6" t="s">
        <v>4</v>
      </c>
      <c r="U113" s="6" t="s">
        <v>5</v>
      </c>
      <c r="V113" s="7" t="s">
        <v>6</v>
      </c>
      <c r="W113" s="43" t="s">
        <v>65</v>
      </c>
    </row>
    <row r="114" spans="1:23" ht="24.75" customHeight="1" thickBot="1">
      <c r="A114" s="216" t="s">
        <v>7</v>
      </c>
      <c r="B114" s="217"/>
      <c r="C114" s="8" t="s">
        <v>69</v>
      </c>
      <c r="D114" s="9"/>
      <c r="E114" s="10" t="s">
        <v>8</v>
      </c>
      <c r="F114" s="11" t="s">
        <v>9</v>
      </c>
      <c r="G114" s="12" t="s">
        <v>69</v>
      </c>
      <c r="H114" s="9"/>
      <c r="I114" s="10" t="s">
        <v>8</v>
      </c>
      <c r="J114" s="13" t="s">
        <v>9</v>
      </c>
      <c r="K114" s="14" t="s">
        <v>69</v>
      </c>
      <c r="L114" s="9"/>
      <c r="M114" s="10" t="s">
        <v>8</v>
      </c>
      <c r="N114" s="11" t="s">
        <v>9</v>
      </c>
      <c r="O114" s="12" t="s">
        <v>69</v>
      </c>
      <c r="P114" s="9"/>
      <c r="Q114" s="10" t="s">
        <v>8</v>
      </c>
      <c r="R114" s="13" t="s">
        <v>9</v>
      </c>
      <c r="S114" s="15" t="s">
        <v>47</v>
      </c>
      <c r="T114" s="16" t="s">
        <v>47</v>
      </c>
      <c r="U114" s="16" t="s">
        <v>47</v>
      </c>
      <c r="V114" s="17" t="s">
        <v>47</v>
      </c>
      <c r="W114" s="44" t="s">
        <v>47</v>
      </c>
    </row>
    <row r="115" spans="1:23" ht="10.5" customHeight="1">
      <c r="A115" s="223" t="s">
        <v>48</v>
      </c>
      <c r="B115" s="18" t="s">
        <v>10</v>
      </c>
      <c r="C115" s="193">
        <v>0.31</v>
      </c>
      <c r="D115" s="78" t="s">
        <v>82</v>
      </c>
      <c r="E115" s="78">
        <v>0.003</v>
      </c>
      <c r="F115" s="104">
        <v>0.01</v>
      </c>
      <c r="G115" s="151">
        <v>0.32</v>
      </c>
      <c r="H115" s="152"/>
      <c r="I115" s="152">
        <v>0.003</v>
      </c>
      <c r="J115" s="153">
        <v>0.01</v>
      </c>
      <c r="K115" s="232">
        <v>0.14</v>
      </c>
      <c r="L115" s="78"/>
      <c r="M115" s="152">
        <v>0.003</v>
      </c>
      <c r="N115" s="153">
        <v>0.01</v>
      </c>
      <c r="O115" s="241">
        <v>0.092</v>
      </c>
      <c r="P115" s="141"/>
      <c r="Q115" s="152">
        <v>0.003</v>
      </c>
      <c r="R115" s="153">
        <v>0.01</v>
      </c>
      <c r="S115" s="68" t="s">
        <v>11</v>
      </c>
      <c r="T115" s="66" t="s">
        <v>11</v>
      </c>
      <c r="U115" s="66" t="s">
        <v>11</v>
      </c>
      <c r="V115" s="69" t="s">
        <v>11</v>
      </c>
      <c r="W115" s="49" t="s">
        <v>11</v>
      </c>
    </row>
    <row r="116" spans="1:23" ht="10.5">
      <c r="A116" s="224"/>
      <c r="B116" s="19" t="s">
        <v>12</v>
      </c>
      <c r="C116" s="194">
        <v>0.11</v>
      </c>
      <c r="D116" s="80" t="s">
        <v>82</v>
      </c>
      <c r="E116" s="80">
        <v>0.003</v>
      </c>
      <c r="F116" s="105">
        <v>0.01</v>
      </c>
      <c r="G116" s="166">
        <v>0.1</v>
      </c>
      <c r="H116" s="155"/>
      <c r="I116" s="155">
        <v>0.003</v>
      </c>
      <c r="J116" s="156">
        <v>0.01</v>
      </c>
      <c r="K116" s="233">
        <v>0.059</v>
      </c>
      <c r="L116" s="80"/>
      <c r="M116" s="155">
        <v>0.003</v>
      </c>
      <c r="N116" s="156">
        <v>0.01</v>
      </c>
      <c r="O116" s="243">
        <v>0.048</v>
      </c>
      <c r="P116" s="142"/>
      <c r="Q116" s="155">
        <v>0.003</v>
      </c>
      <c r="R116" s="156">
        <v>0.01</v>
      </c>
      <c r="S116" s="112" t="s">
        <v>11</v>
      </c>
      <c r="T116" s="113" t="s">
        <v>11</v>
      </c>
      <c r="U116" s="113" t="s">
        <v>11</v>
      </c>
      <c r="V116" s="114" t="s">
        <v>11</v>
      </c>
      <c r="W116" s="50" t="s">
        <v>11</v>
      </c>
    </row>
    <row r="117" spans="1:23" ht="10.5">
      <c r="A117" s="224"/>
      <c r="B117" s="20" t="s">
        <v>13</v>
      </c>
      <c r="C117" s="194">
        <v>0.0015</v>
      </c>
      <c r="D117" s="82" t="s">
        <v>14</v>
      </c>
      <c r="E117" s="80">
        <v>0.003</v>
      </c>
      <c r="F117" s="105">
        <v>0.01</v>
      </c>
      <c r="G117" s="168">
        <v>0.004</v>
      </c>
      <c r="H117" s="155" t="s">
        <v>83</v>
      </c>
      <c r="I117" s="157">
        <v>0.003</v>
      </c>
      <c r="J117" s="158">
        <v>0.01</v>
      </c>
      <c r="K117" s="234">
        <v>0.0015</v>
      </c>
      <c r="L117" s="80" t="s">
        <v>93</v>
      </c>
      <c r="M117" s="157">
        <v>0.003</v>
      </c>
      <c r="N117" s="158">
        <v>0.01</v>
      </c>
      <c r="O117" s="243">
        <v>0.0015</v>
      </c>
      <c r="P117" s="142" t="s">
        <v>84</v>
      </c>
      <c r="Q117" s="157">
        <v>0.003</v>
      </c>
      <c r="R117" s="158">
        <v>0.01</v>
      </c>
      <c r="S117" s="115">
        <f>C117</f>
        <v>0.0015</v>
      </c>
      <c r="T117" s="116">
        <f>G117</f>
        <v>0.004</v>
      </c>
      <c r="U117" s="116">
        <f>K117</f>
        <v>0.0015</v>
      </c>
      <c r="V117" s="117">
        <f>O117</f>
        <v>0.0015</v>
      </c>
      <c r="W117" s="50" t="s">
        <v>11</v>
      </c>
    </row>
    <row r="118" spans="1:23" ht="10.5">
      <c r="A118" s="224"/>
      <c r="B118" s="20" t="s">
        <v>15</v>
      </c>
      <c r="C118" s="195">
        <v>0.006</v>
      </c>
      <c r="D118" s="80" t="s">
        <v>83</v>
      </c>
      <c r="E118" s="80">
        <v>0.003</v>
      </c>
      <c r="F118" s="105">
        <v>0.01</v>
      </c>
      <c r="G118" s="168">
        <v>0.009</v>
      </c>
      <c r="H118" s="155" t="s">
        <v>83</v>
      </c>
      <c r="I118" s="155">
        <v>0.003</v>
      </c>
      <c r="J118" s="156">
        <v>0.01</v>
      </c>
      <c r="K118" s="233">
        <v>0.005</v>
      </c>
      <c r="L118" s="80" t="s">
        <v>92</v>
      </c>
      <c r="M118" s="155">
        <v>0.003</v>
      </c>
      <c r="N118" s="156">
        <v>0.01</v>
      </c>
      <c r="O118" s="243">
        <v>0.007</v>
      </c>
      <c r="P118" s="142" t="s">
        <v>92</v>
      </c>
      <c r="Q118" s="155">
        <v>0.003</v>
      </c>
      <c r="R118" s="156">
        <v>0.01</v>
      </c>
      <c r="S118" s="115">
        <f>C118</f>
        <v>0.006</v>
      </c>
      <c r="T118" s="116">
        <f>G118</f>
        <v>0.009</v>
      </c>
      <c r="U118" s="116">
        <f>K118</f>
        <v>0.005</v>
      </c>
      <c r="V118" s="117">
        <f>O118</f>
        <v>0.007</v>
      </c>
      <c r="W118" s="50" t="s">
        <v>11</v>
      </c>
    </row>
    <row r="119" spans="1:23" ht="10.5">
      <c r="A119" s="224"/>
      <c r="B119" s="19" t="s">
        <v>16</v>
      </c>
      <c r="C119" s="194">
        <v>0.007</v>
      </c>
      <c r="D119" s="80" t="s">
        <v>83</v>
      </c>
      <c r="E119" s="80">
        <v>0.007</v>
      </c>
      <c r="F119" s="105">
        <v>0.02</v>
      </c>
      <c r="G119" s="168">
        <v>0.011</v>
      </c>
      <c r="H119" s="155" t="s">
        <v>83</v>
      </c>
      <c r="I119" s="155">
        <v>0.007</v>
      </c>
      <c r="J119" s="156">
        <v>0.02</v>
      </c>
      <c r="K119" s="233">
        <v>0.0035</v>
      </c>
      <c r="L119" s="80" t="s">
        <v>93</v>
      </c>
      <c r="M119" s="155">
        <v>0.007</v>
      </c>
      <c r="N119" s="156">
        <v>0.02</v>
      </c>
      <c r="O119" s="159">
        <v>0.01</v>
      </c>
      <c r="P119" s="142" t="s">
        <v>92</v>
      </c>
      <c r="Q119" s="155">
        <v>0.007</v>
      </c>
      <c r="R119" s="156">
        <v>0.02</v>
      </c>
      <c r="S119" s="115">
        <f>C119*0.1</f>
        <v>0.0007000000000000001</v>
      </c>
      <c r="T119" s="116">
        <f>G119*0.1</f>
        <v>0.0011</v>
      </c>
      <c r="U119" s="116">
        <f>K119*0.1</f>
        <v>0.00035000000000000005</v>
      </c>
      <c r="V119" s="117">
        <f>O119*0.1</f>
        <v>0.001</v>
      </c>
      <c r="W119" s="50" t="s">
        <v>11</v>
      </c>
    </row>
    <row r="120" spans="1:23" ht="10.5">
      <c r="A120" s="224"/>
      <c r="B120" s="19" t="s">
        <v>17</v>
      </c>
      <c r="C120" s="194">
        <v>0.008</v>
      </c>
      <c r="D120" s="80" t="s">
        <v>83</v>
      </c>
      <c r="E120" s="80">
        <v>0.007</v>
      </c>
      <c r="F120" s="105">
        <v>0.02</v>
      </c>
      <c r="G120" s="154">
        <v>0.015</v>
      </c>
      <c r="H120" s="155" t="s">
        <v>83</v>
      </c>
      <c r="I120" s="155">
        <v>0.007</v>
      </c>
      <c r="J120" s="156">
        <v>0.02</v>
      </c>
      <c r="K120" s="159">
        <v>0.01</v>
      </c>
      <c r="L120" s="80" t="s">
        <v>92</v>
      </c>
      <c r="M120" s="155">
        <v>0.007</v>
      </c>
      <c r="N120" s="156">
        <v>0.02</v>
      </c>
      <c r="O120" s="253">
        <v>0.011</v>
      </c>
      <c r="P120" s="142" t="s">
        <v>92</v>
      </c>
      <c r="Q120" s="155">
        <v>0.007</v>
      </c>
      <c r="R120" s="156">
        <v>0.02</v>
      </c>
      <c r="S120" s="115">
        <f>C120*0.1</f>
        <v>0.0008</v>
      </c>
      <c r="T120" s="116">
        <f>G120*0.1</f>
        <v>0.0015</v>
      </c>
      <c r="U120" s="116">
        <f>K120*0.1</f>
        <v>0.001</v>
      </c>
      <c r="V120" s="117">
        <f>O120*0.1</f>
        <v>0.0011</v>
      </c>
      <c r="W120" s="51" t="s">
        <v>11</v>
      </c>
    </row>
    <row r="121" spans="1:23" ht="10.5">
      <c r="A121" s="224"/>
      <c r="B121" s="20" t="s">
        <v>49</v>
      </c>
      <c r="C121" s="194">
        <v>0.0035</v>
      </c>
      <c r="D121" s="80" t="s">
        <v>14</v>
      </c>
      <c r="E121" s="80">
        <v>0.007</v>
      </c>
      <c r="F121" s="105">
        <v>0.02</v>
      </c>
      <c r="G121" s="154">
        <v>0.013</v>
      </c>
      <c r="H121" s="155" t="s">
        <v>83</v>
      </c>
      <c r="I121" s="155">
        <v>0.007</v>
      </c>
      <c r="J121" s="156">
        <v>0.02</v>
      </c>
      <c r="K121" s="233">
        <v>0.008</v>
      </c>
      <c r="L121" s="80" t="s">
        <v>92</v>
      </c>
      <c r="M121" s="155">
        <v>0.007</v>
      </c>
      <c r="N121" s="156">
        <v>0.02</v>
      </c>
      <c r="O121" s="159">
        <v>0.01</v>
      </c>
      <c r="P121" s="142" t="s">
        <v>92</v>
      </c>
      <c r="Q121" s="155">
        <v>0.007</v>
      </c>
      <c r="R121" s="156">
        <v>0.02</v>
      </c>
      <c r="S121" s="115">
        <f>C121*0.1</f>
        <v>0.00035000000000000005</v>
      </c>
      <c r="T121" s="116">
        <f>G121*0.1</f>
        <v>0.0013</v>
      </c>
      <c r="U121" s="116">
        <f>K121*0.1</f>
        <v>0.0008</v>
      </c>
      <c r="V121" s="117">
        <f>O121*0.1</f>
        <v>0.001</v>
      </c>
      <c r="W121" s="118" t="s">
        <v>70</v>
      </c>
    </row>
    <row r="122" spans="1:23" ht="10.5">
      <c r="A122" s="224"/>
      <c r="B122" s="19" t="s">
        <v>18</v>
      </c>
      <c r="C122" s="194">
        <v>0.06</v>
      </c>
      <c r="D122" s="80" t="s">
        <v>82</v>
      </c>
      <c r="E122" s="80">
        <v>0.007</v>
      </c>
      <c r="F122" s="105">
        <v>0.02</v>
      </c>
      <c r="G122" s="154">
        <v>0.13</v>
      </c>
      <c r="H122" s="155"/>
      <c r="I122" s="155">
        <v>0.007</v>
      </c>
      <c r="J122" s="156">
        <v>0.02</v>
      </c>
      <c r="K122" s="233">
        <v>0.081</v>
      </c>
      <c r="L122" s="80"/>
      <c r="M122" s="155">
        <v>0.007</v>
      </c>
      <c r="N122" s="156">
        <v>0.02</v>
      </c>
      <c r="O122" s="243">
        <v>0.094</v>
      </c>
      <c r="P122" s="142"/>
      <c r="Q122" s="155">
        <v>0.007</v>
      </c>
      <c r="R122" s="156">
        <v>0.02</v>
      </c>
      <c r="S122" s="115">
        <f>C122*0.01</f>
        <v>0.0006</v>
      </c>
      <c r="T122" s="116">
        <f>G122*0.01</f>
        <v>0.0013000000000000002</v>
      </c>
      <c r="U122" s="116">
        <f>K122*0.01</f>
        <v>0.0008100000000000001</v>
      </c>
      <c r="V122" s="117">
        <f>O122*0.01</f>
        <v>0.00094</v>
      </c>
      <c r="W122" s="118" t="s">
        <v>70</v>
      </c>
    </row>
    <row r="123" spans="1:23" ht="11.25" thickBot="1">
      <c r="A123" s="225"/>
      <c r="B123" s="21" t="s">
        <v>19</v>
      </c>
      <c r="C123" s="196">
        <v>0.43</v>
      </c>
      <c r="D123" s="83" t="s">
        <v>82</v>
      </c>
      <c r="E123" s="83">
        <v>0.01</v>
      </c>
      <c r="F123" s="106">
        <v>0.04</v>
      </c>
      <c r="G123" s="190">
        <v>0.2</v>
      </c>
      <c r="H123" s="161"/>
      <c r="I123" s="161">
        <v>0.01</v>
      </c>
      <c r="J123" s="162">
        <v>0.04</v>
      </c>
      <c r="K123" s="236">
        <v>0.14</v>
      </c>
      <c r="L123" s="83"/>
      <c r="M123" s="161">
        <v>0.01</v>
      </c>
      <c r="N123" s="162">
        <v>0.04</v>
      </c>
      <c r="O123" s="255">
        <v>0.22</v>
      </c>
      <c r="P123" s="143"/>
      <c r="Q123" s="161">
        <v>0.01</v>
      </c>
      <c r="R123" s="162">
        <v>0.04</v>
      </c>
      <c r="S123" s="119">
        <f>C123*0.0001</f>
        <v>4.3E-05</v>
      </c>
      <c r="T123" s="120">
        <f>G123*0.0001</f>
        <v>2E-05</v>
      </c>
      <c r="U123" s="120">
        <f>K123*0.0001</f>
        <v>1.4000000000000001E-05</v>
      </c>
      <c r="V123" s="121">
        <f>O123*0.0001</f>
        <v>2.2000000000000003E-05</v>
      </c>
      <c r="W123" s="122" t="s">
        <v>70</v>
      </c>
    </row>
    <row r="124" spans="1:23" ht="10.5" customHeight="1">
      <c r="A124" s="223" t="s">
        <v>50</v>
      </c>
      <c r="B124" s="22" t="s">
        <v>20</v>
      </c>
      <c r="C124" s="193">
        <v>0.036</v>
      </c>
      <c r="D124" s="78" t="s">
        <v>82</v>
      </c>
      <c r="E124" s="78">
        <v>0.003</v>
      </c>
      <c r="F124" s="104">
        <v>0.01</v>
      </c>
      <c r="G124" s="151">
        <v>0.055</v>
      </c>
      <c r="H124" s="152"/>
      <c r="I124" s="152">
        <v>0.003</v>
      </c>
      <c r="J124" s="153">
        <v>0.01</v>
      </c>
      <c r="K124" s="232">
        <v>0.022</v>
      </c>
      <c r="L124" s="78"/>
      <c r="M124" s="152">
        <v>0.003</v>
      </c>
      <c r="N124" s="153">
        <v>0.01</v>
      </c>
      <c r="O124" s="241">
        <v>0.026</v>
      </c>
      <c r="P124" s="141"/>
      <c r="Q124" s="152">
        <v>0.003</v>
      </c>
      <c r="R124" s="153">
        <v>0.01</v>
      </c>
      <c r="S124" s="68" t="s">
        <v>11</v>
      </c>
      <c r="T124" s="66" t="s">
        <v>11</v>
      </c>
      <c r="U124" s="66" t="s">
        <v>11</v>
      </c>
      <c r="V124" s="69" t="s">
        <v>11</v>
      </c>
      <c r="W124" s="49" t="s">
        <v>11</v>
      </c>
    </row>
    <row r="125" spans="1:23" ht="10.5">
      <c r="A125" s="224"/>
      <c r="B125" s="19" t="s">
        <v>21</v>
      </c>
      <c r="C125" s="194">
        <v>0.022</v>
      </c>
      <c r="D125" s="80" t="s">
        <v>82</v>
      </c>
      <c r="E125" s="80">
        <v>0.003</v>
      </c>
      <c r="F125" s="105">
        <v>0.01</v>
      </c>
      <c r="G125" s="159">
        <v>0.03</v>
      </c>
      <c r="H125" s="155"/>
      <c r="I125" s="155">
        <v>0.003</v>
      </c>
      <c r="J125" s="156">
        <v>0.01</v>
      </c>
      <c r="K125" s="233">
        <v>0.012</v>
      </c>
      <c r="L125" s="80"/>
      <c r="M125" s="155">
        <v>0.003</v>
      </c>
      <c r="N125" s="156">
        <v>0.01</v>
      </c>
      <c r="O125" s="243">
        <v>0.014</v>
      </c>
      <c r="P125" s="142"/>
      <c r="Q125" s="155">
        <v>0.003</v>
      </c>
      <c r="R125" s="156">
        <v>0.01</v>
      </c>
      <c r="S125" s="115">
        <f>C125*0.1</f>
        <v>0.0022</v>
      </c>
      <c r="T125" s="116">
        <f>G125*0.1</f>
        <v>0.003</v>
      </c>
      <c r="U125" s="116">
        <f>K125*0.1</f>
        <v>0.0012000000000000001</v>
      </c>
      <c r="V125" s="117">
        <f>O125*0.1</f>
        <v>0.0014000000000000002</v>
      </c>
      <c r="W125" s="50" t="s">
        <v>11</v>
      </c>
    </row>
    <row r="126" spans="1:23" ht="10.5">
      <c r="A126" s="224"/>
      <c r="B126" s="23" t="s">
        <v>22</v>
      </c>
      <c r="C126" s="194">
        <v>0.031</v>
      </c>
      <c r="D126" s="80" t="s">
        <v>82</v>
      </c>
      <c r="E126" s="80">
        <v>0.003</v>
      </c>
      <c r="F126" s="105">
        <v>0.01</v>
      </c>
      <c r="G126" s="154">
        <v>0.071</v>
      </c>
      <c r="H126" s="155"/>
      <c r="I126" s="155">
        <v>0.003</v>
      </c>
      <c r="J126" s="156">
        <v>0.01</v>
      </c>
      <c r="K126" s="233">
        <v>0.029</v>
      </c>
      <c r="L126" s="80"/>
      <c r="M126" s="155">
        <v>0.003</v>
      </c>
      <c r="N126" s="156">
        <v>0.01</v>
      </c>
      <c r="O126" s="242">
        <v>0.038</v>
      </c>
      <c r="P126" s="142"/>
      <c r="Q126" s="155">
        <v>0.003</v>
      </c>
      <c r="R126" s="156">
        <v>0.01</v>
      </c>
      <c r="S126" s="115">
        <f>C126*0.05</f>
        <v>0.0015500000000000002</v>
      </c>
      <c r="T126" s="116">
        <f>G126*0.05</f>
        <v>0.0035499999999999998</v>
      </c>
      <c r="U126" s="116">
        <f>K126*0.05</f>
        <v>0.0014500000000000001</v>
      </c>
      <c r="V126" s="117">
        <f>O126*0.05</f>
        <v>0.0019</v>
      </c>
      <c r="W126" s="50" t="s">
        <v>11</v>
      </c>
    </row>
    <row r="127" spans="1:23" ht="10.5">
      <c r="A127" s="224"/>
      <c r="B127" s="23" t="s">
        <v>23</v>
      </c>
      <c r="C127" s="194">
        <v>0.022</v>
      </c>
      <c r="D127" s="80" t="s">
        <v>82</v>
      </c>
      <c r="E127" s="80">
        <v>0.003</v>
      </c>
      <c r="F127" s="105">
        <v>0.01</v>
      </c>
      <c r="G127" s="154">
        <v>0.068</v>
      </c>
      <c r="H127" s="155"/>
      <c r="I127" s="155">
        <v>0.003</v>
      </c>
      <c r="J127" s="156">
        <v>0.01</v>
      </c>
      <c r="K127" s="233">
        <v>0.026</v>
      </c>
      <c r="L127" s="80"/>
      <c r="M127" s="155">
        <v>0.003</v>
      </c>
      <c r="N127" s="156">
        <v>0.01</v>
      </c>
      <c r="O127" s="243">
        <v>0.027</v>
      </c>
      <c r="P127" s="142"/>
      <c r="Q127" s="155">
        <v>0.003</v>
      </c>
      <c r="R127" s="156">
        <v>0.01</v>
      </c>
      <c r="S127" s="115">
        <f>C127*0.5</f>
        <v>0.011</v>
      </c>
      <c r="T127" s="116">
        <f>G127*0.5</f>
        <v>0.034</v>
      </c>
      <c r="U127" s="116">
        <f>K127*0.5</f>
        <v>0.013</v>
      </c>
      <c r="V127" s="117">
        <f>O127*0.5</f>
        <v>0.0135</v>
      </c>
      <c r="W127" s="50" t="s">
        <v>11</v>
      </c>
    </row>
    <row r="128" spans="1:23" ht="10.5">
      <c r="A128" s="224"/>
      <c r="B128" s="23" t="s">
        <v>24</v>
      </c>
      <c r="C128" s="194">
        <v>0.028</v>
      </c>
      <c r="D128" s="80" t="s">
        <v>82</v>
      </c>
      <c r="E128" s="80">
        <v>0.007</v>
      </c>
      <c r="F128" s="105">
        <v>0.02</v>
      </c>
      <c r="G128" s="159">
        <v>0.073</v>
      </c>
      <c r="H128" s="155"/>
      <c r="I128" s="155">
        <v>0.007</v>
      </c>
      <c r="J128" s="156">
        <v>0.02</v>
      </c>
      <c r="K128" s="233">
        <v>0.035</v>
      </c>
      <c r="L128" s="80"/>
      <c r="M128" s="155">
        <v>0.007</v>
      </c>
      <c r="N128" s="156">
        <v>0.02</v>
      </c>
      <c r="O128" s="243">
        <v>0.051</v>
      </c>
      <c r="P128" s="142"/>
      <c r="Q128" s="155">
        <v>0.007</v>
      </c>
      <c r="R128" s="156">
        <v>0.02</v>
      </c>
      <c r="S128" s="115">
        <f>C128*0.1</f>
        <v>0.0028000000000000004</v>
      </c>
      <c r="T128" s="116">
        <f>G128*0.1</f>
        <v>0.0073</v>
      </c>
      <c r="U128" s="116">
        <f>K128*0.1</f>
        <v>0.0035000000000000005</v>
      </c>
      <c r="V128" s="117">
        <f>O128*0.1</f>
        <v>0.0051</v>
      </c>
      <c r="W128" s="52" t="s">
        <v>11</v>
      </c>
    </row>
    <row r="129" spans="1:23" ht="10.5">
      <c r="A129" s="224"/>
      <c r="B129" s="23" t="s">
        <v>25</v>
      </c>
      <c r="C129" s="194">
        <v>0.021</v>
      </c>
      <c r="D129" s="80" t="s">
        <v>82</v>
      </c>
      <c r="E129" s="80">
        <v>0.007</v>
      </c>
      <c r="F129" s="105">
        <v>0.02</v>
      </c>
      <c r="G129" s="154">
        <v>0.066</v>
      </c>
      <c r="H129" s="157"/>
      <c r="I129" s="155">
        <v>0.007</v>
      </c>
      <c r="J129" s="156">
        <v>0.02</v>
      </c>
      <c r="K129" s="233">
        <v>0.026</v>
      </c>
      <c r="L129" s="80"/>
      <c r="M129" s="155">
        <v>0.007</v>
      </c>
      <c r="N129" s="156">
        <v>0.02</v>
      </c>
      <c r="O129" s="243">
        <v>0.042</v>
      </c>
      <c r="P129" s="142"/>
      <c r="Q129" s="155">
        <v>0.007</v>
      </c>
      <c r="R129" s="156">
        <v>0.02</v>
      </c>
      <c r="S129" s="115">
        <f>C129*0.1</f>
        <v>0.0021000000000000003</v>
      </c>
      <c r="T129" s="116">
        <f>G129*0.1</f>
        <v>0.006600000000000001</v>
      </c>
      <c r="U129" s="116">
        <f>K129*0.1</f>
        <v>0.0026</v>
      </c>
      <c r="V129" s="117">
        <f>O129*0.1</f>
        <v>0.004200000000000001</v>
      </c>
      <c r="W129" s="51" t="s">
        <v>11</v>
      </c>
    </row>
    <row r="130" spans="1:23" ht="10.5">
      <c r="A130" s="224"/>
      <c r="B130" s="23" t="s">
        <v>26</v>
      </c>
      <c r="C130" s="194">
        <v>0.0035</v>
      </c>
      <c r="D130" s="82" t="s">
        <v>14</v>
      </c>
      <c r="E130" s="80">
        <v>0.007</v>
      </c>
      <c r="F130" s="105">
        <v>0.02</v>
      </c>
      <c r="G130" s="159">
        <v>0.02</v>
      </c>
      <c r="H130" s="157"/>
      <c r="I130" s="155">
        <v>0.007</v>
      </c>
      <c r="J130" s="156">
        <v>0.02</v>
      </c>
      <c r="K130" s="234">
        <v>0.011</v>
      </c>
      <c r="L130" s="90" t="s">
        <v>92</v>
      </c>
      <c r="M130" s="155">
        <v>0.007</v>
      </c>
      <c r="N130" s="156">
        <v>0.02</v>
      </c>
      <c r="O130" s="159">
        <v>0.01</v>
      </c>
      <c r="P130" s="142" t="s">
        <v>92</v>
      </c>
      <c r="Q130" s="155">
        <v>0.007</v>
      </c>
      <c r="R130" s="156">
        <v>0.02</v>
      </c>
      <c r="S130" s="115">
        <f>C130*0.1</f>
        <v>0.00035000000000000005</v>
      </c>
      <c r="T130" s="116">
        <f>G130*0.1</f>
        <v>0.002</v>
      </c>
      <c r="U130" s="116">
        <f>K130*0.1</f>
        <v>0.0011</v>
      </c>
      <c r="V130" s="117">
        <f>O130*0.1</f>
        <v>0.001</v>
      </c>
      <c r="W130" s="118" t="s">
        <v>70</v>
      </c>
    </row>
    <row r="131" spans="1:23" ht="10.5">
      <c r="A131" s="224"/>
      <c r="B131" s="23" t="s">
        <v>27</v>
      </c>
      <c r="C131" s="194">
        <v>0.019</v>
      </c>
      <c r="D131" s="80" t="s">
        <v>83</v>
      </c>
      <c r="E131" s="80">
        <v>0.007</v>
      </c>
      <c r="F131" s="105">
        <v>0.02</v>
      </c>
      <c r="G131" s="154">
        <v>0.067</v>
      </c>
      <c r="H131" s="157"/>
      <c r="I131" s="155">
        <v>0.007</v>
      </c>
      <c r="J131" s="156">
        <v>0.02</v>
      </c>
      <c r="K131" s="233">
        <v>0.029</v>
      </c>
      <c r="L131" s="80"/>
      <c r="M131" s="155">
        <v>0.007</v>
      </c>
      <c r="N131" s="156">
        <v>0.02</v>
      </c>
      <c r="O131" s="242">
        <v>0.044</v>
      </c>
      <c r="P131" s="142"/>
      <c r="Q131" s="155">
        <v>0.007</v>
      </c>
      <c r="R131" s="156">
        <v>0.02</v>
      </c>
      <c r="S131" s="115">
        <f>C131*0.1</f>
        <v>0.0019</v>
      </c>
      <c r="T131" s="116">
        <f>G131*0.1</f>
        <v>0.006700000000000001</v>
      </c>
      <c r="U131" s="116">
        <f>K131*0.1</f>
        <v>0.0029000000000000002</v>
      </c>
      <c r="V131" s="117">
        <f>O131*0.1</f>
        <v>0.0044</v>
      </c>
      <c r="W131" s="118" t="s">
        <v>70</v>
      </c>
    </row>
    <row r="132" spans="1:23" ht="10.5">
      <c r="A132" s="224"/>
      <c r="B132" s="23" t="s">
        <v>28</v>
      </c>
      <c r="C132" s="194">
        <v>0.079</v>
      </c>
      <c r="D132" s="80" t="s">
        <v>82</v>
      </c>
      <c r="E132" s="80">
        <v>0.007</v>
      </c>
      <c r="F132" s="105">
        <v>0.02</v>
      </c>
      <c r="G132" s="154">
        <v>0.26</v>
      </c>
      <c r="H132" s="155"/>
      <c r="I132" s="155">
        <v>0.007</v>
      </c>
      <c r="J132" s="156">
        <v>0.02</v>
      </c>
      <c r="K132" s="233">
        <v>0.085</v>
      </c>
      <c r="L132" s="80"/>
      <c r="M132" s="155">
        <v>0.007</v>
      </c>
      <c r="N132" s="156">
        <v>0.02</v>
      </c>
      <c r="O132" s="243">
        <v>0.15</v>
      </c>
      <c r="P132" s="142"/>
      <c r="Q132" s="155">
        <v>0.007</v>
      </c>
      <c r="R132" s="156">
        <v>0.02</v>
      </c>
      <c r="S132" s="115">
        <f>C132*0.01</f>
        <v>0.00079</v>
      </c>
      <c r="T132" s="116">
        <f>G132*0.01</f>
        <v>0.0026000000000000003</v>
      </c>
      <c r="U132" s="116">
        <f>K132*0.01</f>
        <v>0.0008500000000000001</v>
      </c>
      <c r="V132" s="117">
        <f>O132*0.01</f>
        <v>0.0015</v>
      </c>
      <c r="W132" s="118" t="s">
        <v>70</v>
      </c>
    </row>
    <row r="133" spans="1:23" ht="10.5">
      <c r="A133" s="224"/>
      <c r="B133" s="23" t="s">
        <v>29</v>
      </c>
      <c r="C133" s="194">
        <v>0.011</v>
      </c>
      <c r="D133" s="80" t="s">
        <v>83</v>
      </c>
      <c r="E133" s="80">
        <v>0.007</v>
      </c>
      <c r="F133" s="105">
        <v>0.02</v>
      </c>
      <c r="G133" s="154">
        <v>0.032</v>
      </c>
      <c r="H133" s="157"/>
      <c r="I133" s="155">
        <v>0.007</v>
      </c>
      <c r="J133" s="156">
        <v>0.02</v>
      </c>
      <c r="K133" s="233">
        <v>0.017</v>
      </c>
      <c r="L133" s="80" t="s">
        <v>92</v>
      </c>
      <c r="M133" s="155">
        <v>0.007</v>
      </c>
      <c r="N133" s="156">
        <v>0.02</v>
      </c>
      <c r="O133" s="243">
        <v>0.027</v>
      </c>
      <c r="P133" s="142"/>
      <c r="Q133" s="155">
        <v>0.007</v>
      </c>
      <c r="R133" s="156">
        <v>0.02</v>
      </c>
      <c r="S133" s="115">
        <f>C133*0.01</f>
        <v>0.00010999999999999999</v>
      </c>
      <c r="T133" s="116">
        <f>G133*0.01</f>
        <v>0.00032</v>
      </c>
      <c r="U133" s="116">
        <f>K133*0.01</f>
        <v>0.00017</v>
      </c>
      <c r="V133" s="117">
        <f>O133*0.01</f>
        <v>0.00027</v>
      </c>
      <c r="W133" s="118" t="s">
        <v>70</v>
      </c>
    </row>
    <row r="134" spans="1:23" ht="11.25" thickBot="1">
      <c r="A134" s="225"/>
      <c r="B134" s="24" t="s">
        <v>30</v>
      </c>
      <c r="C134" s="197">
        <v>0.2</v>
      </c>
      <c r="D134" s="85" t="s">
        <v>82</v>
      </c>
      <c r="E134" s="85">
        <v>0.01</v>
      </c>
      <c r="F134" s="107">
        <v>0.04</v>
      </c>
      <c r="G134" s="160">
        <v>0.16</v>
      </c>
      <c r="H134" s="187"/>
      <c r="I134" s="161">
        <v>0.01</v>
      </c>
      <c r="J134" s="162">
        <v>0.04</v>
      </c>
      <c r="K134" s="238">
        <v>0.06</v>
      </c>
      <c r="L134" s="85"/>
      <c r="M134" s="161">
        <v>0.01</v>
      </c>
      <c r="N134" s="162">
        <v>0.04</v>
      </c>
      <c r="O134" s="244">
        <v>0.14</v>
      </c>
      <c r="P134" s="145"/>
      <c r="Q134" s="161">
        <v>0.01</v>
      </c>
      <c r="R134" s="162">
        <v>0.04</v>
      </c>
      <c r="S134" s="119">
        <f>C134*0.0001</f>
        <v>2E-05</v>
      </c>
      <c r="T134" s="120">
        <f>G134*0.0001</f>
        <v>1.6000000000000003E-05</v>
      </c>
      <c r="U134" s="120">
        <f>K134*0.0001</f>
        <v>6E-06</v>
      </c>
      <c r="V134" s="121">
        <f>O134*0.0001</f>
        <v>1.4000000000000001E-05</v>
      </c>
      <c r="W134" s="123" t="s">
        <v>70</v>
      </c>
    </row>
    <row r="135" spans="1:23" ht="10.5" customHeight="1">
      <c r="A135" s="223" t="s">
        <v>51</v>
      </c>
      <c r="B135" s="25" t="s">
        <v>31</v>
      </c>
      <c r="C135" s="198">
        <v>0.073</v>
      </c>
      <c r="D135" s="87" t="s">
        <v>82</v>
      </c>
      <c r="E135" s="87">
        <v>0.007</v>
      </c>
      <c r="F135" s="108">
        <v>0.02</v>
      </c>
      <c r="G135" s="154">
        <v>0.089</v>
      </c>
      <c r="H135" s="155"/>
      <c r="I135" s="155">
        <v>0.007</v>
      </c>
      <c r="J135" s="156">
        <v>0.02</v>
      </c>
      <c r="K135" s="239">
        <v>0.028</v>
      </c>
      <c r="L135" s="87"/>
      <c r="M135" s="155">
        <v>0.007</v>
      </c>
      <c r="N135" s="156">
        <v>0.02</v>
      </c>
      <c r="O135" s="248">
        <v>0.027</v>
      </c>
      <c r="P135" s="144"/>
      <c r="Q135" s="155">
        <v>0.007</v>
      </c>
      <c r="R135" s="156">
        <v>0.02</v>
      </c>
      <c r="S135" s="124">
        <f>C135*0.0001</f>
        <v>7.2999999999999996E-06</v>
      </c>
      <c r="T135" s="125">
        <f>G135*0.0001</f>
        <v>8.9E-06</v>
      </c>
      <c r="U135" s="125">
        <f>K135*0.0001</f>
        <v>2.8000000000000003E-06</v>
      </c>
      <c r="V135" s="126">
        <f>O135*0.0001</f>
        <v>2.7E-06</v>
      </c>
      <c r="W135" s="49" t="s">
        <v>11</v>
      </c>
    </row>
    <row r="136" spans="1:23" ht="10.5">
      <c r="A136" s="224"/>
      <c r="B136" s="26" t="s">
        <v>32</v>
      </c>
      <c r="C136" s="199">
        <v>0.89</v>
      </c>
      <c r="D136" s="80" t="s">
        <v>82</v>
      </c>
      <c r="E136" s="80">
        <v>0.007</v>
      </c>
      <c r="F136" s="105">
        <v>0.02</v>
      </c>
      <c r="G136" s="163">
        <v>0.92</v>
      </c>
      <c r="H136" s="164"/>
      <c r="I136" s="164">
        <v>0.007</v>
      </c>
      <c r="J136" s="165">
        <v>0.02</v>
      </c>
      <c r="K136" s="233">
        <v>0.18</v>
      </c>
      <c r="L136" s="80"/>
      <c r="M136" s="164">
        <v>0.007</v>
      </c>
      <c r="N136" s="165">
        <v>0.02</v>
      </c>
      <c r="O136" s="243">
        <v>0.11</v>
      </c>
      <c r="P136" s="142"/>
      <c r="Q136" s="164">
        <v>0.007</v>
      </c>
      <c r="R136" s="165">
        <v>0.02</v>
      </c>
      <c r="S136" s="124">
        <f>C136*0.0001</f>
        <v>8.900000000000001E-05</v>
      </c>
      <c r="T136" s="125">
        <f>G136*0.0001</f>
        <v>9.200000000000001E-05</v>
      </c>
      <c r="U136" s="125">
        <f>K136*0.0001</f>
        <v>1.8E-05</v>
      </c>
      <c r="V136" s="126">
        <f>O136*0.0001</f>
        <v>1.1000000000000001E-05</v>
      </c>
      <c r="W136" s="50" t="s">
        <v>11</v>
      </c>
    </row>
    <row r="137" spans="1:23" ht="10.5">
      <c r="A137" s="224"/>
      <c r="B137" s="25" t="s">
        <v>33</v>
      </c>
      <c r="C137" s="194">
        <v>0.066</v>
      </c>
      <c r="D137" s="80" t="s">
        <v>82</v>
      </c>
      <c r="E137" s="80">
        <v>0.007</v>
      </c>
      <c r="F137" s="105">
        <v>0.02</v>
      </c>
      <c r="G137" s="154">
        <v>0.11</v>
      </c>
      <c r="H137" s="155"/>
      <c r="I137" s="155">
        <v>0.007</v>
      </c>
      <c r="J137" s="156">
        <v>0.02</v>
      </c>
      <c r="K137" s="233">
        <v>0.032</v>
      </c>
      <c r="L137" s="80"/>
      <c r="M137" s="155">
        <v>0.007</v>
      </c>
      <c r="N137" s="156">
        <v>0.02</v>
      </c>
      <c r="O137" s="243">
        <v>0.043</v>
      </c>
      <c r="P137" s="142"/>
      <c r="Q137" s="155">
        <v>0.007</v>
      </c>
      <c r="R137" s="156">
        <v>0.02</v>
      </c>
      <c r="S137" s="115">
        <f>C137*0.1</f>
        <v>0.006600000000000001</v>
      </c>
      <c r="T137" s="116">
        <f>G137*0.1</f>
        <v>0.011000000000000001</v>
      </c>
      <c r="U137" s="125">
        <f>K137*0.1</f>
        <v>0.0032</v>
      </c>
      <c r="V137" s="126">
        <f>O137*0.1</f>
        <v>0.0043</v>
      </c>
      <c r="W137" s="50" t="s">
        <v>11</v>
      </c>
    </row>
    <row r="138" spans="1:23" ht="10.5">
      <c r="A138" s="224"/>
      <c r="B138" s="25" t="s">
        <v>34</v>
      </c>
      <c r="C138" s="194">
        <v>0.0035</v>
      </c>
      <c r="D138" s="80" t="s">
        <v>14</v>
      </c>
      <c r="E138" s="80">
        <v>0.007</v>
      </c>
      <c r="F138" s="105">
        <v>0.02</v>
      </c>
      <c r="G138" s="159">
        <v>0.02</v>
      </c>
      <c r="H138" s="157"/>
      <c r="I138" s="155">
        <v>0.007</v>
      </c>
      <c r="J138" s="156">
        <v>0.02</v>
      </c>
      <c r="K138" s="233">
        <v>0.0035</v>
      </c>
      <c r="L138" s="80" t="s">
        <v>93</v>
      </c>
      <c r="M138" s="155">
        <v>0.007</v>
      </c>
      <c r="N138" s="156">
        <v>0.02</v>
      </c>
      <c r="O138" s="159">
        <v>0.01</v>
      </c>
      <c r="P138" s="142" t="s">
        <v>92</v>
      </c>
      <c r="Q138" s="155">
        <v>0.007</v>
      </c>
      <c r="R138" s="156">
        <v>0.02</v>
      </c>
      <c r="S138" s="124">
        <f>C138*0.01</f>
        <v>3.5000000000000004E-05</v>
      </c>
      <c r="T138" s="125">
        <f>G138*0.01</f>
        <v>0.0002</v>
      </c>
      <c r="U138" s="125">
        <f>K138*0.01</f>
        <v>3.5000000000000004E-05</v>
      </c>
      <c r="V138" s="126">
        <f>O138*0.01</f>
        <v>0.0001</v>
      </c>
      <c r="W138" s="50" t="s">
        <v>11</v>
      </c>
    </row>
    <row r="139" spans="1:23" ht="10.5">
      <c r="A139" s="224"/>
      <c r="B139" s="26" t="s">
        <v>35</v>
      </c>
      <c r="C139" s="194">
        <v>0.095</v>
      </c>
      <c r="D139" s="80" t="s">
        <v>82</v>
      </c>
      <c r="E139" s="80">
        <v>0.007</v>
      </c>
      <c r="F139" s="105">
        <v>0.02</v>
      </c>
      <c r="G139" s="163">
        <v>0.1</v>
      </c>
      <c r="H139" s="164"/>
      <c r="I139" s="164">
        <v>0.007</v>
      </c>
      <c r="J139" s="165">
        <v>0.02</v>
      </c>
      <c r="K139" s="237">
        <v>0.081</v>
      </c>
      <c r="L139" s="80"/>
      <c r="M139" s="164">
        <v>0.007</v>
      </c>
      <c r="N139" s="165">
        <v>0.02</v>
      </c>
      <c r="O139" s="243">
        <v>0.014</v>
      </c>
      <c r="P139" s="142"/>
      <c r="Q139" s="164">
        <v>0.007</v>
      </c>
      <c r="R139" s="165">
        <v>0.02</v>
      </c>
      <c r="S139" s="124">
        <f>C139*0.0001</f>
        <v>9.5E-06</v>
      </c>
      <c r="T139" s="125">
        <f>G139*0.0001</f>
        <v>1E-05</v>
      </c>
      <c r="U139" s="125">
        <f>K139*0.0001</f>
        <v>8.1E-06</v>
      </c>
      <c r="V139" s="126">
        <f>O139*0.0001</f>
        <v>1.4000000000000001E-06</v>
      </c>
      <c r="W139" s="50" t="s">
        <v>11</v>
      </c>
    </row>
    <row r="140" spans="1:23" ht="10.5">
      <c r="A140" s="224"/>
      <c r="B140" s="25" t="s">
        <v>36</v>
      </c>
      <c r="C140" s="194">
        <v>5.2</v>
      </c>
      <c r="D140" s="80" t="s">
        <v>82</v>
      </c>
      <c r="E140" s="80">
        <v>0.007</v>
      </c>
      <c r="F140" s="105">
        <v>0.02</v>
      </c>
      <c r="G140" s="154">
        <v>4.5</v>
      </c>
      <c r="H140" s="155"/>
      <c r="I140" s="155">
        <v>0.007</v>
      </c>
      <c r="J140" s="156">
        <v>0.02</v>
      </c>
      <c r="K140" s="233">
        <v>0.94</v>
      </c>
      <c r="L140" s="80"/>
      <c r="M140" s="155">
        <v>0.007</v>
      </c>
      <c r="N140" s="156">
        <v>0.02</v>
      </c>
      <c r="O140" s="163">
        <v>0.4</v>
      </c>
      <c r="P140" s="142"/>
      <c r="Q140" s="155">
        <v>0.007</v>
      </c>
      <c r="R140" s="156">
        <v>0.02</v>
      </c>
      <c r="S140" s="124">
        <f>C140*0.0001</f>
        <v>0.0005200000000000001</v>
      </c>
      <c r="T140" s="125">
        <f>G140*0.0001</f>
        <v>0.00045000000000000004</v>
      </c>
      <c r="U140" s="125">
        <f>K140*0.0001</f>
        <v>9.4E-05</v>
      </c>
      <c r="V140" s="126">
        <f>O140*0.0001</f>
        <v>4E-05</v>
      </c>
      <c r="W140" s="51" t="s">
        <v>11</v>
      </c>
    </row>
    <row r="141" spans="1:23" ht="10.5">
      <c r="A141" s="224"/>
      <c r="B141" s="26" t="s">
        <v>37</v>
      </c>
      <c r="C141" s="194">
        <v>1.9</v>
      </c>
      <c r="D141" s="80" t="s">
        <v>82</v>
      </c>
      <c r="E141" s="80">
        <v>0.007</v>
      </c>
      <c r="F141" s="105">
        <v>0.02</v>
      </c>
      <c r="G141" s="167">
        <v>1.8</v>
      </c>
      <c r="H141" s="164"/>
      <c r="I141" s="164">
        <v>0.007</v>
      </c>
      <c r="J141" s="165">
        <v>0.02</v>
      </c>
      <c r="K141" s="233">
        <v>0.34</v>
      </c>
      <c r="L141" s="80"/>
      <c r="M141" s="164">
        <v>0.007</v>
      </c>
      <c r="N141" s="165">
        <v>0.02</v>
      </c>
      <c r="O141" s="243">
        <v>0.18</v>
      </c>
      <c r="P141" s="142"/>
      <c r="Q141" s="164">
        <v>0.007</v>
      </c>
      <c r="R141" s="165">
        <v>0.02</v>
      </c>
      <c r="S141" s="124">
        <f>C141*0.0001</f>
        <v>0.00019</v>
      </c>
      <c r="T141" s="125">
        <f>G141*0.0001</f>
        <v>0.00018</v>
      </c>
      <c r="U141" s="125">
        <f>K141*0.0001</f>
        <v>3.4000000000000007E-05</v>
      </c>
      <c r="V141" s="126">
        <f>O141*0.0001</f>
        <v>1.8E-05</v>
      </c>
      <c r="W141" s="127" t="s">
        <v>70</v>
      </c>
    </row>
    <row r="142" spans="1:23" ht="10.5">
      <c r="A142" s="224"/>
      <c r="B142" s="25" t="s">
        <v>38</v>
      </c>
      <c r="C142" s="194">
        <v>0.19</v>
      </c>
      <c r="D142" s="80" t="s">
        <v>82</v>
      </c>
      <c r="E142" s="80">
        <v>0.007</v>
      </c>
      <c r="F142" s="105">
        <v>0.02</v>
      </c>
      <c r="G142" s="154">
        <v>0.17</v>
      </c>
      <c r="H142" s="155"/>
      <c r="I142" s="155">
        <v>0.007</v>
      </c>
      <c r="J142" s="156">
        <v>0.02</v>
      </c>
      <c r="K142" s="233">
        <v>0.038</v>
      </c>
      <c r="L142" s="80"/>
      <c r="M142" s="155">
        <v>0.007</v>
      </c>
      <c r="N142" s="156">
        <v>0.02</v>
      </c>
      <c r="O142" s="243">
        <v>0.025</v>
      </c>
      <c r="P142" s="142"/>
      <c r="Q142" s="155">
        <v>0.007</v>
      </c>
      <c r="R142" s="156">
        <v>0.02</v>
      </c>
      <c r="S142" s="124">
        <f>C142*0.0005</f>
        <v>9.5E-05</v>
      </c>
      <c r="T142" s="125">
        <f>G142*0.0005</f>
        <v>8.5E-05</v>
      </c>
      <c r="U142" s="125">
        <f>K142*0.0005</f>
        <v>1.9E-05</v>
      </c>
      <c r="V142" s="126">
        <f>O142*0.0005</f>
        <v>1.25E-05</v>
      </c>
      <c r="W142" s="127" t="s">
        <v>70</v>
      </c>
    </row>
    <row r="143" spans="1:23" ht="10.5">
      <c r="A143" s="224"/>
      <c r="B143" s="25" t="s">
        <v>39</v>
      </c>
      <c r="C143" s="194">
        <v>0.11</v>
      </c>
      <c r="D143" s="80" t="s">
        <v>82</v>
      </c>
      <c r="E143" s="80">
        <v>0.007</v>
      </c>
      <c r="F143" s="105">
        <v>0.02</v>
      </c>
      <c r="G143" s="154">
        <v>0.13</v>
      </c>
      <c r="H143" s="155"/>
      <c r="I143" s="155">
        <v>0.007</v>
      </c>
      <c r="J143" s="156">
        <v>0.02</v>
      </c>
      <c r="K143" s="159">
        <v>0.03</v>
      </c>
      <c r="L143" s="80"/>
      <c r="M143" s="155">
        <v>0.007</v>
      </c>
      <c r="N143" s="156">
        <v>0.02</v>
      </c>
      <c r="O143" s="243">
        <v>0.018</v>
      </c>
      <c r="P143" s="142" t="s">
        <v>92</v>
      </c>
      <c r="Q143" s="155">
        <v>0.007</v>
      </c>
      <c r="R143" s="156">
        <v>0.02</v>
      </c>
      <c r="S143" s="124">
        <f>C143*0.00001</f>
        <v>1.1E-06</v>
      </c>
      <c r="T143" s="125">
        <f>G143*0.00001</f>
        <v>1.3E-06</v>
      </c>
      <c r="U143" s="125">
        <f>K143*0.00001</f>
        <v>3.0000000000000004E-07</v>
      </c>
      <c r="V143" s="126">
        <f>O143*0.00001</f>
        <v>1.8E-07</v>
      </c>
      <c r="W143" s="127" t="s">
        <v>70</v>
      </c>
    </row>
    <row r="144" spans="1:23" ht="10.5">
      <c r="A144" s="224"/>
      <c r="B144" s="25" t="s">
        <v>40</v>
      </c>
      <c r="C144" s="194">
        <v>0.23</v>
      </c>
      <c r="D144" s="80" t="s">
        <v>82</v>
      </c>
      <c r="E144" s="80">
        <v>0.007</v>
      </c>
      <c r="F144" s="105">
        <v>0.02</v>
      </c>
      <c r="G144" s="154">
        <v>0.28</v>
      </c>
      <c r="H144" s="155"/>
      <c r="I144" s="155">
        <v>0.007</v>
      </c>
      <c r="J144" s="156">
        <v>0.02</v>
      </c>
      <c r="K144" s="233">
        <v>0.075</v>
      </c>
      <c r="L144" s="80"/>
      <c r="M144" s="155">
        <v>0.007</v>
      </c>
      <c r="N144" s="156">
        <v>0.02</v>
      </c>
      <c r="O144" s="159">
        <v>0.05</v>
      </c>
      <c r="P144" s="142"/>
      <c r="Q144" s="155">
        <v>0.007</v>
      </c>
      <c r="R144" s="156">
        <v>0.02</v>
      </c>
      <c r="S144" s="115">
        <f>C144*0.0005</f>
        <v>0.000115</v>
      </c>
      <c r="T144" s="116">
        <f>G144*0.0005</f>
        <v>0.00014000000000000001</v>
      </c>
      <c r="U144" s="116">
        <f>K144*0.0005</f>
        <v>3.75E-05</v>
      </c>
      <c r="V144" s="117">
        <f>O144*0.0005</f>
        <v>2.5E-05</v>
      </c>
      <c r="W144" s="127" t="s">
        <v>70</v>
      </c>
    </row>
    <row r="145" spans="1:23" ht="10.5">
      <c r="A145" s="224"/>
      <c r="B145" s="25" t="s">
        <v>41</v>
      </c>
      <c r="C145" s="194">
        <v>0.071</v>
      </c>
      <c r="D145" s="80" t="s">
        <v>82</v>
      </c>
      <c r="E145" s="80">
        <v>0.007</v>
      </c>
      <c r="F145" s="105">
        <v>0.02</v>
      </c>
      <c r="G145" s="154">
        <v>0.079</v>
      </c>
      <c r="H145" s="155"/>
      <c r="I145" s="155">
        <v>0.007</v>
      </c>
      <c r="J145" s="156">
        <v>0.02</v>
      </c>
      <c r="K145" s="233">
        <v>0.023</v>
      </c>
      <c r="L145" s="80"/>
      <c r="M145" s="155">
        <v>0.007</v>
      </c>
      <c r="N145" s="156">
        <v>0.02</v>
      </c>
      <c r="O145" s="243">
        <v>0.017</v>
      </c>
      <c r="P145" s="142" t="s">
        <v>92</v>
      </c>
      <c r="Q145" s="155">
        <v>0.007</v>
      </c>
      <c r="R145" s="156">
        <v>0.02</v>
      </c>
      <c r="S145" s="124">
        <f>C145*0.0005</f>
        <v>3.5499999999999996E-05</v>
      </c>
      <c r="T145" s="125">
        <f>G145*0.0005</f>
        <v>3.95E-05</v>
      </c>
      <c r="U145" s="125">
        <f>K145*0.0005</f>
        <v>1.15E-05</v>
      </c>
      <c r="V145" s="126">
        <f>O145*0.0005</f>
        <v>8.500000000000002E-06</v>
      </c>
      <c r="W145" s="127" t="s">
        <v>70</v>
      </c>
    </row>
    <row r="146" spans="1:23" ht="11.25" thickBot="1">
      <c r="A146" s="225"/>
      <c r="B146" s="25" t="s">
        <v>42</v>
      </c>
      <c r="C146" s="196">
        <v>0.016</v>
      </c>
      <c r="D146" s="83" t="s">
        <v>83</v>
      </c>
      <c r="E146" s="85">
        <v>0.007</v>
      </c>
      <c r="F146" s="107">
        <v>0.02</v>
      </c>
      <c r="G146" s="168">
        <v>0.023</v>
      </c>
      <c r="H146" s="157"/>
      <c r="I146" s="155">
        <v>0.007</v>
      </c>
      <c r="J146" s="162">
        <v>0.02</v>
      </c>
      <c r="K146" s="236">
        <v>0.011</v>
      </c>
      <c r="L146" s="83" t="s">
        <v>92</v>
      </c>
      <c r="M146" s="155">
        <v>0.007</v>
      </c>
      <c r="N146" s="162">
        <v>0.02</v>
      </c>
      <c r="O146" s="255">
        <v>0.018</v>
      </c>
      <c r="P146" s="143" t="s">
        <v>92</v>
      </c>
      <c r="Q146" s="155">
        <v>0.007</v>
      </c>
      <c r="R146" s="162">
        <v>0.02</v>
      </c>
      <c r="S146" s="128">
        <f>C146*0.0001</f>
        <v>1.6000000000000001E-06</v>
      </c>
      <c r="T146" s="110">
        <f>G146*0.0001</f>
        <v>2.3E-06</v>
      </c>
      <c r="U146" s="110">
        <f>K146*0.0001</f>
        <v>1.1E-06</v>
      </c>
      <c r="V146" s="129">
        <f>O146*0.0001</f>
        <v>1.8E-06</v>
      </c>
      <c r="W146" s="123" t="s">
        <v>70</v>
      </c>
    </row>
    <row r="147" spans="1:23" ht="10.5" customHeight="1">
      <c r="A147" s="226" t="s">
        <v>52</v>
      </c>
      <c r="B147" s="27" t="s">
        <v>53</v>
      </c>
      <c r="C147" s="193">
        <v>0.53</v>
      </c>
      <c r="D147" s="53" t="s">
        <v>11</v>
      </c>
      <c r="E147" s="53" t="s">
        <v>11</v>
      </c>
      <c r="F147" s="54" t="s">
        <v>11</v>
      </c>
      <c r="G147" s="151">
        <v>0.58</v>
      </c>
      <c r="H147" s="169" t="s">
        <v>11</v>
      </c>
      <c r="I147" s="169" t="s">
        <v>11</v>
      </c>
      <c r="J147" s="170" t="s">
        <v>11</v>
      </c>
      <c r="K147" s="232">
        <v>0.28</v>
      </c>
      <c r="L147" s="245"/>
      <c r="M147" s="169" t="s">
        <v>11</v>
      </c>
      <c r="N147" s="170" t="s">
        <v>11</v>
      </c>
      <c r="O147" s="241">
        <v>0.23</v>
      </c>
      <c r="P147" s="245"/>
      <c r="Q147" s="169" t="s">
        <v>11</v>
      </c>
      <c r="R147" s="170" t="s">
        <v>11</v>
      </c>
      <c r="S147" s="102" t="s">
        <v>11</v>
      </c>
      <c r="T147" s="103" t="s">
        <v>11</v>
      </c>
      <c r="U147" s="103" t="s">
        <v>11</v>
      </c>
      <c r="V147" s="130" t="s">
        <v>11</v>
      </c>
      <c r="W147" s="49" t="s">
        <v>11</v>
      </c>
    </row>
    <row r="148" spans="1:23" ht="10.5">
      <c r="A148" s="227"/>
      <c r="B148" s="28" t="s">
        <v>54</v>
      </c>
      <c r="C148" s="194">
        <v>0.2</v>
      </c>
      <c r="D148" s="55" t="s">
        <v>11</v>
      </c>
      <c r="E148" s="55" t="s">
        <v>11</v>
      </c>
      <c r="F148" s="56" t="s">
        <v>11</v>
      </c>
      <c r="G148" s="154">
        <v>0.33</v>
      </c>
      <c r="H148" s="171" t="s">
        <v>11</v>
      </c>
      <c r="I148" s="171" t="s">
        <v>11</v>
      </c>
      <c r="J148" s="172" t="s">
        <v>11</v>
      </c>
      <c r="K148" s="233">
        <v>0.15</v>
      </c>
      <c r="L148" s="246"/>
      <c r="M148" s="171" t="s">
        <v>11</v>
      </c>
      <c r="N148" s="172" t="s">
        <v>11</v>
      </c>
      <c r="O148" s="243">
        <v>0.18</v>
      </c>
      <c r="P148" s="246"/>
      <c r="Q148" s="171" t="s">
        <v>11</v>
      </c>
      <c r="R148" s="172" t="s">
        <v>11</v>
      </c>
      <c r="S148" s="102" t="s">
        <v>11</v>
      </c>
      <c r="T148" s="103" t="s">
        <v>11</v>
      </c>
      <c r="U148" s="103" t="s">
        <v>11</v>
      </c>
      <c r="V148" s="130" t="s">
        <v>11</v>
      </c>
      <c r="W148" s="50" t="s">
        <v>11</v>
      </c>
    </row>
    <row r="149" spans="1:23" ht="10.5">
      <c r="A149" s="227"/>
      <c r="B149" s="25" t="s">
        <v>55</v>
      </c>
      <c r="C149" s="194">
        <v>0.17</v>
      </c>
      <c r="D149" s="55" t="s">
        <v>11</v>
      </c>
      <c r="E149" s="55" t="s">
        <v>11</v>
      </c>
      <c r="F149" s="56" t="s">
        <v>11</v>
      </c>
      <c r="G149" s="154">
        <v>0.33</v>
      </c>
      <c r="H149" s="171" t="s">
        <v>11</v>
      </c>
      <c r="I149" s="171" t="s">
        <v>11</v>
      </c>
      <c r="J149" s="172" t="s">
        <v>11</v>
      </c>
      <c r="K149" s="233">
        <v>0.19</v>
      </c>
      <c r="L149" s="246"/>
      <c r="M149" s="171" t="s">
        <v>11</v>
      </c>
      <c r="N149" s="172" t="s">
        <v>11</v>
      </c>
      <c r="O149" s="243">
        <v>0.22</v>
      </c>
      <c r="P149" s="246"/>
      <c r="Q149" s="171" t="s">
        <v>11</v>
      </c>
      <c r="R149" s="172" t="s">
        <v>11</v>
      </c>
      <c r="S149" s="102" t="s">
        <v>11</v>
      </c>
      <c r="T149" s="103" t="s">
        <v>11</v>
      </c>
      <c r="U149" s="103" t="s">
        <v>11</v>
      </c>
      <c r="V149" s="130" t="s">
        <v>11</v>
      </c>
      <c r="W149" s="50" t="s">
        <v>11</v>
      </c>
    </row>
    <row r="150" spans="1:23" ht="10.5">
      <c r="A150" s="227"/>
      <c r="B150" s="28" t="s">
        <v>56</v>
      </c>
      <c r="C150" s="194">
        <v>0.14</v>
      </c>
      <c r="D150" s="55" t="s">
        <v>11</v>
      </c>
      <c r="E150" s="55" t="s">
        <v>11</v>
      </c>
      <c r="F150" s="56" t="s">
        <v>11</v>
      </c>
      <c r="G150" s="154">
        <v>0.29</v>
      </c>
      <c r="H150" s="171" t="s">
        <v>11</v>
      </c>
      <c r="I150" s="171" t="s">
        <v>11</v>
      </c>
      <c r="J150" s="172" t="s">
        <v>11</v>
      </c>
      <c r="K150" s="258">
        <v>0.17</v>
      </c>
      <c r="L150" s="246"/>
      <c r="M150" s="171" t="s">
        <v>11</v>
      </c>
      <c r="N150" s="172" t="s">
        <v>11</v>
      </c>
      <c r="O150" s="243">
        <v>0.093</v>
      </c>
      <c r="P150" s="246"/>
      <c r="Q150" s="171" t="s">
        <v>11</v>
      </c>
      <c r="R150" s="172" t="s">
        <v>11</v>
      </c>
      <c r="S150" s="112" t="s">
        <v>11</v>
      </c>
      <c r="T150" s="113" t="s">
        <v>11</v>
      </c>
      <c r="U150" s="113" t="s">
        <v>11</v>
      </c>
      <c r="V150" s="114" t="s">
        <v>11</v>
      </c>
      <c r="W150" s="50" t="s">
        <v>11</v>
      </c>
    </row>
    <row r="151" spans="1:23" s="30" customFormat="1" ht="10.5">
      <c r="A151" s="227"/>
      <c r="B151" s="29" t="s">
        <v>43</v>
      </c>
      <c r="C151" s="194">
        <v>0.43</v>
      </c>
      <c r="D151" s="55" t="s">
        <v>11</v>
      </c>
      <c r="E151" s="55" t="s">
        <v>11</v>
      </c>
      <c r="F151" s="56" t="s">
        <v>11</v>
      </c>
      <c r="G151" s="191">
        <v>0.2</v>
      </c>
      <c r="H151" s="171" t="s">
        <v>11</v>
      </c>
      <c r="I151" s="171" t="s">
        <v>11</v>
      </c>
      <c r="J151" s="172" t="s">
        <v>11</v>
      </c>
      <c r="K151" s="233">
        <v>0.14</v>
      </c>
      <c r="L151" s="246"/>
      <c r="M151" s="171" t="s">
        <v>11</v>
      </c>
      <c r="N151" s="172" t="s">
        <v>11</v>
      </c>
      <c r="O151" s="243">
        <v>0.22</v>
      </c>
      <c r="P151" s="246"/>
      <c r="Q151" s="171" t="s">
        <v>11</v>
      </c>
      <c r="R151" s="172" t="s">
        <v>11</v>
      </c>
      <c r="S151" s="102" t="s">
        <v>11</v>
      </c>
      <c r="T151" s="103" t="s">
        <v>11</v>
      </c>
      <c r="U151" s="103" t="s">
        <v>11</v>
      </c>
      <c r="V151" s="130" t="s">
        <v>11</v>
      </c>
      <c r="W151" s="50" t="s">
        <v>11</v>
      </c>
    </row>
    <row r="152" spans="1:23" s="30" customFormat="1" ht="11.25" thickBot="1">
      <c r="A152" s="228"/>
      <c r="B152" s="31" t="s">
        <v>57</v>
      </c>
      <c r="C152" s="200">
        <v>1.5</v>
      </c>
      <c r="D152" s="57" t="s">
        <v>11</v>
      </c>
      <c r="E152" s="57" t="s">
        <v>11</v>
      </c>
      <c r="F152" s="58" t="s">
        <v>11</v>
      </c>
      <c r="G152" s="174">
        <v>1.7</v>
      </c>
      <c r="H152" s="175" t="s">
        <v>11</v>
      </c>
      <c r="I152" s="175" t="s">
        <v>11</v>
      </c>
      <c r="J152" s="176" t="s">
        <v>11</v>
      </c>
      <c r="K152" s="238">
        <v>0.93</v>
      </c>
      <c r="L152" s="247"/>
      <c r="M152" s="175" t="s">
        <v>11</v>
      </c>
      <c r="N152" s="176" t="s">
        <v>11</v>
      </c>
      <c r="O152" s="244">
        <v>0.94</v>
      </c>
      <c r="P152" s="247"/>
      <c r="Q152" s="175" t="s">
        <v>11</v>
      </c>
      <c r="R152" s="176" t="s">
        <v>11</v>
      </c>
      <c r="S152" s="131" t="s">
        <v>11</v>
      </c>
      <c r="T152" s="132" t="s">
        <v>11</v>
      </c>
      <c r="U152" s="132" t="s">
        <v>11</v>
      </c>
      <c r="V152" s="133" t="s">
        <v>11</v>
      </c>
      <c r="W152" s="59" t="s">
        <v>11</v>
      </c>
    </row>
    <row r="153" spans="1:23" ht="10.5" customHeight="1">
      <c r="A153" s="218" t="s">
        <v>58</v>
      </c>
      <c r="B153" s="22" t="s">
        <v>59</v>
      </c>
      <c r="C153" s="198">
        <v>0.91</v>
      </c>
      <c r="D153" s="53" t="s">
        <v>11</v>
      </c>
      <c r="E153" s="53" t="s">
        <v>11</v>
      </c>
      <c r="F153" s="54" t="s">
        <v>11</v>
      </c>
      <c r="G153" s="151">
        <v>1.6</v>
      </c>
      <c r="H153" s="169" t="s">
        <v>11</v>
      </c>
      <c r="I153" s="169" t="s">
        <v>11</v>
      </c>
      <c r="J153" s="170" t="s">
        <v>11</v>
      </c>
      <c r="K153" s="239">
        <v>0.71</v>
      </c>
      <c r="L153" s="245"/>
      <c r="M153" s="169" t="s">
        <v>11</v>
      </c>
      <c r="N153" s="170" t="s">
        <v>11</v>
      </c>
      <c r="O153" s="248">
        <v>0.62</v>
      </c>
      <c r="P153" s="245"/>
      <c r="Q153" s="169" t="s">
        <v>11</v>
      </c>
      <c r="R153" s="170" t="s">
        <v>11</v>
      </c>
      <c r="S153" s="65" t="s">
        <v>11</v>
      </c>
      <c r="T153" s="66" t="s">
        <v>11</v>
      </c>
      <c r="U153" s="66" t="s">
        <v>11</v>
      </c>
      <c r="V153" s="69" t="s">
        <v>11</v>
      </c>
      <c r="W153" s="49" t="s">
        <v>11</v>
      </c>
    </row>
    <row r="154" spans="1:23" ht="10.5">
      <c r="A154" s="219"/>
      <c r="B154" s="25" t="s">
        <v>60</v>
      </c>
      <c r="C154" s="194">
        <v>0.49</v>
      </c>
      <c r="D154" s="55" t="s">
        <v>11</v>
      </c>
      <c r="E154" s="55" t="s">
        <v>11</v>
      </c>
      <c r="F154" s="56" t="s">
        <v>11</v>
      </c>
      <c r="G154" s="154">
        <v>1.1</v>
      </c>
      <c r="H154" s="171" t="s">
        <v>11</v>
      </c>
      <c r="I154" s="171" t="s">
        <v>11</v>
      </c>
      <c r="J154" s="172" t="s">
        <v>11</v>
      </c>
      <c r="K154" s="233">
        <v>0.41</v>
      </c>
      <c r="L154" s="246"/>
      <c r="M154" s="171" t="s">
        <v>11</v>
      </c>
      <c r="N154" s="172" t="s">
        <v>11</v>
      </c>
      <c r="O154" s="243">
        <v>0.49</v>
      </c>
      <c r="P154" s="246"/>
      <c r="Q154" s="171" t="s">
        <v>11</v>
      </c>
      <c r="R154" s="172" t="s">
        <v>11</v>
      </c>
      <c r="S154" s="134" t="s">
        <v>11</v>
      </c>
      <c r="T154" s="103" t="s">
        <v>11</v>
      </c>
      <c r="U154" s="103" t="s">
        <v>11</v>
      </c>
      <c r="V154" s="130" t="s">
        <v>11</v>
      </c>
      <c r="W154" s="50" t="s">
        <v>11</v>
      </c>
    </row>
    <row r="155" spans="1:23" ht="10.5">
      <c r="A155" s="219"/>
      <c r="B155" s="28" t="s">
        <v>61</v>
      </c>
      <c r="C155" s="194">
        <v>0.26</v>
      </c>
      <c r="D155" s="55" t="s">
        <v>11</v>
      </c>
      <c r="E155" s="55" t="s">
        <v>11</v>
      </c>
      <c r="F155" s="56" t="s">
        <v>11</v>
      </c>
      <c r="G155" s="154">
        <v>0.68</v>
      </c>
      <c r="H155" s="171" t="s">
        <v>11</v>
      </c>
      <c r="I155" s="171" t="s">
        <v>11</v>
      </c>
      <c r="J155" s="172" t="s">
        <v>11</v>
      </c>
      <c r="K155" s="233">
        <v>0.33</v>
      </c>
      <c r="L155" s="246"/>
      <c r="M155" s="171" t="s">
        <v>11</v>
      </c>
      <c r="N155" s="172" t="s">
        <v>11</v>
      </c>
      <c r="O155" s="243">
        <v>0.44</v>
      </c>
      <c r="P155" s="246"/>
      <c r="Q155" s="171" t="s">
        <v>11</v>
      </c>
      <c r="R155" s="172" t="s">
        <v>11</v>
      </c>
      <c r="S155" s="134" t="s">
        <v>11</v>
      </c>
      <c r="T155" s="103" t="s">
        <v>11</v>
      </c>
      <c r="U155" s="103" t="s">
        <v>11</v>
      </c>
      <c r="V155" s="130" t="s">
        <v>11</v>
      </c>
      <c r="W155" s="50" t="s">
        <v>11</v>
      </c>
    </row>
    <row r="156" spans="1:23" ht="10.5">
      <c r="A156" s="219"/>
      <c r="B156" s="28" t="s">
        <v>62</v>
      </c>
      <c r="C156" s="199">
        <v>0.14</v>
      </c>
      <c r="D156" s="55" t="s">
        <v>11</v>
      </c>
      <c r="E156" s="55" t="s">
        <v>11</v>
      </c>
      <c r="F156" s="56" t="s">
        <v>11</v>
      </c>
      <c r="G156" s="154">
        <v>0.46</v>
      </c>
      <c r="H156" s="171" t="s">
        <v>11</v>
      </c>
      <c r="I156" s="171" t="s">
        <v>11</v>
      </c>
      <c r="J156" s="172" t="s">
        <v>11</v>
      </c>
      <c r="K156" s="233">
        <v>0.17</v>
      </c>
      <c r="L156" s="246"/>
      <c r="M156" s="171" t="s">
        <v>11</v>
      </c>
      <c r="N156" s="172" t="s">
        <v>11</v>
      </c>
      <c r="O156" s="243">
        <v>0.27</v>
      </c>
      <c r="P156" s="246"/>
      <c r="Q156" s="171" t="s">
        <v>11</v>
      </c>
      <c r="R156" s="172" t="s">
        <v>11</v>
      </c>
      <c r="S156" s="134" t="s">
        <v>11</v>
      </c>
      <c r="T156" s="103" t="s">
        <v>11</v>
      </c>
      <c r="U156" s="103" t="s">
        <v>11</v>
      </c>
      <c r="V156" s="130" t="s">
        <v>11</v>
      </c>
      <c r="W156" s="50" t="s">
        <v>11</v>
      </c>
    </row>
    <row r="157" spans="1:23" s="30" customFormat="1" ht="10.5">
      <c r="A157" s="219"/>
      <c r="B157" s="32" t="s">
        <v>44</v>
      </c>
      <c r="C157" s="194">
        <v>0.2</v>
      </c>
      <c r="D157" s="60" t="s">
        <v>11</v>
      </c>
      <c r="E157" s="60" t="s">
        <v>11</v>
      </c>
      <c r="F157" s="61" t="s">
        <v>11</v>
      </c>
      <c r="G157" s="177">
        <v>0.16</v>
      </c>
      <c r="H157" s="178" t="s">
        <v>11</v>
      </c>
      <c r="I157" s="178" t="s">
        <v>11</v>
      </c>
      <c r="J157" s="179" t="s">
        <v>11</v>
      </c>
      <c r="K157" s="233">
        <v>0.06</v>
      </c>
      <c r="L157" s="250"/>
      <c r="M157" s="178" t="s">
        <v>11</v>
      </c>
      <c r="N157" s="179" t="s">
        <v>11</v>
      </c>
      <c r="O157" s="243">
        <v>0.14</v>
      </c>
      <c r="P157" s="250"/>
      <c r="Q157" s="178" t="s">
        <v>11</v>
      </c>
      <c r="R157" s="179" t="s">
        <v>11</v>
      </c>
      <c r="S157" s="135" t="s">
        <v>11</v>
      </c>
      <c r="T157" s="136" t="s">
        <v>11</v>
      </c>
      <c r="U157" s="136" t="s">
        <v>11</v>
      </c>
      <c r="V157" s="137" t="s">
        <v>11</v>
      </c>
      <c r="W157" s="52" t="s">
        <v>11</v>
      </c>
    </row>
    <row r="158" spans="1:23" s="30" customFormat="1" ht="11.25" thickBot="1">
      <c r="A158" s="220"/>
      <c r="B158" s="33" t="s">
        <v>63</v>
      </c>
      <c r="C158" s="197">
        <v>2</v>
      </c>
      <c r="D158" s="62" t="s">
        <v>11</v>
      </c>
      <c r="E158" s="62" t="s">
        <v>11</v>
      </c>
      <c r="F158" s="63" t="s">
        <v>11</v>
      </c>
      <c r="G158" s="180">
        <v>4</v>
      </c>
      <c r="H158" s="181" t="s">
        <v>11</v>
      </c>
      <c r="I158" s="181" t="s">
        <v>11</v>
      </c>
      <c r="J158" s="182" t="s">
        <v>11</v>
      </c>
      <c r="K158" s="259">
        <v>1.7</v>
      </c>
      <c r="L158" s="251"/>
      <c r="M158" s="181" t="s">
        <v>11</v>
      </c>
      <c r="N158" s="182" t="s">
        <v>11</v>
      </c>
      <c r="O158" s="180">
        <v>2</v>
      </c>
      <c r="P158" s="251"/>
      <c r="Q158" s="181" t="s">
        <v>11</v>
      </c>
      <c r="R158" s="182" t="s">
        <v>11</v>
      </c>
      <c r="S158" s="138" t="s">
        <v>11</v>
      </c>
      <c r="T158" s="139" t="s">
        <v>11</v>
      </c>
      <c r="U158" s="139" t="s">
        <v>11</v>
      </c>
      <c r="V158" s="140" t="s">
        <v>11</v>
      </c>
      <c r="W158" s="64" t="s">
        <v>11</v>
      </c>
    </row>
    <row r="159" spans="1:242" ht="10.5">
      <c r="A159" s="221" t="s">
        <v>68</v>
      </c>
      <c r="B159" s="222"/>
      <c r="C159" s="65" t="s">
        <v>11</v>
      </c>
      <c r="D159" s="66" t="s">
        <v>11</v>
      </c>
      <c r="E159" s="66" t="s">
        <v>11</v>
      </c>
      <c r="F159" s="67" t="s">
        <v>11</v>
      </c>
      <c r="G159" s="102" t="s">
        <v>11</v>
      </c>
      <c r="H159" s="103" t="s">
        <v>11</v>
      </c>
      <c r="I159" s="66" t="s">
        <v>11</v>
      </c>
      <c r="J159" s="69" t="s">
        <v>11</v>
      </c>
      <c r="K159" s="134" t="s">
        <v>11</v>
      </c>
      <c r="L159" s="103" t="s">
        <v>11</v>
      </c>
      <c r="M159" s="66" t="s">
        <v>11</v>
      </c>
      <c r="N159" s="67" t="s">
        <v>11</v>
      </c>
      <c r="O159" s="102" t="s">
        <v>71</v>
      </c>
      <c r="P159" s="103" t="s">
        <v>11</v>
      </c>
      <c r="Q159" s="66" t="s">
        <v>11</v>
      </c>
      <c r="R159" s="69" t="s">
        <v>11</v>
      </c>
      <c r="S159" s="46">
        <f>SUM(S117:S146)</f>
        <v>0.04051199999999999</v>
      </c>
      <c r="T159" s="47">
        <f>SUM(T117:T146)</f>
        <v>0.096515</v>
      </c>
      <c r="U159" s="47">
        <f>SUM(U117:U146)</f>
        <v>0.039711299999999984</v>
      </c>
      <c r="V159" s="48">
        <f>SUM(V117:V146)</f>
        <v>0.05036708</v>
      </c>
      <c r="W159" s="70" t="s">
        <v>71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5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36"/>
      <c r="IE159" s="36"/>
      <c r="IF159" s="36"/>
      <c r="IG159" s="36"/>
      <c r="IH159" s="36"/>
    </row>
    <row r="160" spans="1:242" ht="11.25" thickBot="1">
      <c r="A160" s="210" t="s">
        <v>45</v>
      </c>
      <c r="B160" s="211"/>
      <c r="C160" s="71" t="s">
        <v>11</v>
      </c>
      <c r="D160" s="72" t="s">
        <v>11</v>
      </c>
      <c r="E160" s="72" t="s">
        <v>11</v>
      </c>
      <c r="F160" s="73" t="s">
        <v>11</v>
      </c>
      <c r="G160" s="74" t="s">
        <v>11</v>
      </c>
      <c r="H160" s="72" t="s">
        <v>11</v>
      </c>
      <c r="I160" s="72" t="s">
        <v>11</v>
      </c>
      <c r="J160" s="75" t="s">
        <v>11</v>
      </c>
      <c r="K160" s="71" t="s">
        <v>11</v>
      </c>
      <c r="L160" s="72" t="s">
        <v>11</v>
      </c>
      <c r="M160" s="72" t="s">
        <v>11</v>
      </c>
      <c r="N160" s="73" t="s">
        <v>11</v>
      </c>
      <c r="O160" s="74" t="s">
        <v>11</v>
      </c>
      <c r="P160" s="72" t="s">
        <v>11</v>
      </c>
      <c r="Q160" s="72" t="s">
        <v>11</v>
      </c>
      <c r="R160" s="75" t="s">
        <v>11</v>
      </c>
      <c r="S160" s="109">
        <v>0.041</v>
      </c>
      <c r="T160" s="110">
        <v>0.097</v>
      </c>
      <c r="U160" s="262">
        <v>0.04</v>
      </c>
      <c r="V160" s="263">
        <v>0.05</v>
      </c>
      <c r="W160" s="149">
        <f>AVERAGE(S160:V160)</f>
        <v>0.05700000000000001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5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</row>
    <row r="161" spans="2:11" ht="10.5">
      <c r="B161" s="3"/>
      <c r="C161" s="4"/>
      <c r="K161" s="4"/>
    </row>
    <row r="162" spans="2:18" ht="10.5">
      <c r="B162" s="3"/>
      <c r="C162" s="4"/>
      <c r="K162" s="4"/>
      <c r="R162" s="4"/>
    </row>
    <row r="163" spans="2:18" ht="11.25" thickBot="1">
      <c r="B163" s="3"/>
      <c r="C163" s="4"/>
      <c r="K163" s="4"/>
      <c r="R163" s="4"/>
    </row>
    <row r="164" spans="1:23" ht="10.5">
      <c r="A164" s="229" t="s">
        <v>0</v>
      </c>
      <c r="B164" s="230"/>
      <c r="C164" s="76" t="s">
        <v>72</v>
      </c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5"/>
      <c r="T164" s="95"/>
      <c r="U164" s="95"/>
      <c r="V164" s="95"/>
      <c r="W164" s="96"/>
    </row>
    <row r="165" spans="1:23" ht="11.25" thickBot="1">
      <c r="A165" s="216" t="s">
        <v>1</v>
      </c>
      <c r="B165" s="231"/>
      <c r="C165" s="77" t="s">
        <v>76</v>
      </c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8"/>
      <c r="R165" s="98"/>
      <c r="S165" s="99"/>
      <c r="T165" s="99"/>
      <c r="U165" s="99"/>
      <c r="V165" s="99"/>
      <c r="W165" s="100"/>
    </row>
    <row r="166" spans="1:23" ht="21" customHeight="1">
      <c r="A166" s="221" t="s">
        <v>2</v>
      </c>
      <c r="B166" s="222"/>
      <c r="C166" s="212" t="s">
        <v>3</v>
      </c>
      <c r="D166" s="213"/>
      <c r="E166" s="213"/>
      <c r="F166" s="214"/>
      <c r="G166" s="215" t="s">
        <v>4</v>
      </c>
      <c r="H166" s="213"/>
      <c r="I166" s="213"/>
      <c r="J166" s="214"/>
      <c r="K166" s="215" t="s">
        <v>5</v>
      </c>
      <c r="L166" s="213"/>
      <c r="M166" s="213"/>
      <c r="N166" s="214"/>
      <c r="O166" s="215" t="s">
        <v>6</v>
      </c>
      <c r="P166" s="213"/>
      <c r="Q166" s="213"/>
      <c r="R166" s="214"/>
      <c r="S166" s="5" t="s">
        <v>3</v>
      </c>
      <c r="T166" s="6" t="s">
        <v>4</v>
      </c>
      <c r="U166" s="6" t="s">
        <v>5</v>
      </c>
      <c r="V166" s="7" t="s">
        <v>6</v>
      </c>
      <c r="W166" s="43" t="s">
        <v>65</v>
      </c>
    </row>
    <row r="167" spans="1:23" ht="24.75" customHeight="1" thickBot="1">
      <c r="A167" s="216" t="s">
        <v>7</v>
      </c>
      <c r="B167" s="217"/>
      <c r="C167" s="8" t="s">
        <v>69</v>
      </c>
      <c r="D167" s="9"/>
      <c r="E167" s="10" t="s">
        <v>8</v>
      </c>
      <c r="F167" s="11" t="s">
        <v>9</v>
      </c>
      <c r="G167" s="12" t="s">
        <v>69</v>
      </c>
      <c r="H167" s="9"/>
      <c r="I167" s="10" t="s">
        <v>8</v>
      </c>
      <c r="J167" s="13" t="s">
        <v>9</v>
      </c>
      <c r="K167" s="14" t="s">
        <v>69</v>
      </c>
      <c r="L167" s="9"/>
      <c r="M167" s="10" t="s">
        <v>8</v>
      </c>
      <c r="N167" s="11" t="s">
        <v>9</v>
      </c>
      <c r="O167" s="12" t="s">
        <v>69</v>
      </c>
      <c r="P167" s="9"/>
      <c r="Q167" s="10" t="s">
        <v>8</v>
      </c>
      <c r="R167" s="13" t="s">
        <v>9</v>
      </c>
      <c r="S167" s="15" t="s">
        <v>47</v>
      </c>
      <c r="T167" s="16" t="s">
        <v>47</v>
      </c>
      <c r="U167" s="16" t="s">
        <v>47</v>
      </c>
      <c r="V167" s="17" t="s">
        <v>47</v>
      </c>
      <c r="W167" s="44" t="s">
        <v>47</v>
      </c>
    </row>
    <row r="168" spans="1:23" ht="10.5" customHeight="1">
      <c r="A168" s="223" t="s">
        <v>48</v>
      </c>
      <c r="B168" s="18" t="s">
        <v>10</v>
      </c>
      <c r="C168" s="202">
        <v>0.3</v>
      </c>
      <c r="D168" s="78" t="s">
        <v>82</v>
      </c>
      <c r="E168" s="78">
        <v>0.003</v>
      </c>
      <c r="F168" s="104">
        <v>0.01</v>
      </c>
      <c r="G168" s="151">
        <v>0.35</v>
      </c>
      <c r="H168" s="152"/>
      <c r="I168" s="152">
        <v>0.003</v>
      </c>
      <c r="J168" s="153">
        <v>0.01</v>
      </c>
      <c r="K168" s="232">
        <v>0.15</v>
      </c>
      <c r="L168" s="78"/>
      <c r="M168" s="264">
        <v>0.003</v>
      </c>
      <c r="N168" s="265">
        <v>0.01</v>
      </c>
      <c r="O168" s="241">
        <v>0.078</v>
      </c>
      <c r="P168" s="141"/>
      <c r="Q168" s="264">
        <v>0.003</v>
      </c>
      <c r="R168" s="265">
        <v>0.01</v>
      </c>
      <c r="S168" s="68" t="s">
        <v>11</v>
      </c>
      <c r="T168" s="66" t="s">
        <v>11</v>
      </c>
      <c r="U168" s="66" t="s">
        <v>11</v>
      </c>
      <c r="V168" s="69" t="s">
        <v>11</v>
      </c>
      <c r="W168" s="49" t="s">
        <v>11</v>
      </c>
    </row>
    <row r="169" spans="1:23" ht="10.5">
      <c r="A169" s="224"/>
      <c r="B169" s="19" t="s">
        <v>12</v>
      </c>
      <c r="C169" s="203">
        <v>0.11</v>
      </c>
      <c r="D169" s="80" t="s">
        <v>82</v>
      </c>
      <c r="E169" s="80">
        <v>0.003</v>
      </c>
      <c r="F169" s="105">
        <v>0.01</v>
      </c>
      <c r="G169" s="166">
        <v>0.16</v>
      </c>
      <c r="H169" s="155"/>
      <c r="I169" s="155">
        <v>0.003</v>
      </c>
      <c r="J169" s="156">
        <v>0.01</v>
      </c>
      <c r="K169" s="233">
        <v>0.065</v>
      </c>
      <c r="L169" s="80"/>
      <c r="M169" s="266">
        <v>0.003</v>
      </c>
      <c r="N169" s="267">
        <v>0.01</v>
      </c>
      <c r="O169" s="243">
        <v>0.037</v>
      </c>
      <c r="P169" s="142"/>
      <c r="Q169" s="266">
        <v>0.003</v>
      </c>
      <c r="R169" s="267">
        <v>0.01</v>
      </c>
      <c r="S169" s="112" t="s">
        <v>11</v>
      </c>
      <c r="T169" s="113" t="s">
        <v>11</v>
      </c>
      <c r="U169" s="113" t="s">
        <v>11</v>
      </c>
      <c r="V169" s="114" t="s">
        <v>11</v>
      </c>
      <c r="W169" s="50" t="s">
        <v>11</v>
      </c>
    </row>
    <row r="170" spans="1:23" ht="10.5">
      <c r="A170" s="224"/>
      <c r="B170" s="20" t="s">
        <v>13</v>
      </c>
      <c r="C170" s="203">
        <v>0.0015</v>
      </c>
      <c r="D170" s="82" t="s">
        <v>14</v>
      </c>
      <c r="E170" s="80">
        <v>0.003</v>
      </c>
      <c r="F170" s="105">
        <v>0.01</v>
      </c>
      <c r="G170" s="168">
        <f>I170/2</f>
        <v>0.0015</v>
      </c>
      <c r="H170" s="157" t="s">
        <v>84</v>
      </c>
      <c r="I170" s="157">
        <v>0.003</v>
      </c>
      <c r="J170" s="158">
        <v>0.01</v>
      </c>
      <c r="K170" s="233">
        <v>0.0015</v>
      </c>
      <c r="L170" s="80" t="s">
        <v>93</v>
      </c>
      <c r="M170" s="268">
        <v>0.003</v>
      </c>
      <c r="N170" s="269">
        <v>0.01</v>
      </c>
      <c r="O170" s="243">
        <v>0.0015</v>
      </c>
      <c r="P170" s="142" t="s">
        <v>84</v>
      </c>
      <c r="Q170" s="268">
        <v>0.003</v>
      </c>
      <c r="R170" s="269">
        <v>0.01</v>
      </c>
      <c r="S170" s="115">
        <f>C170</f>
        <v>0.0015</v>
      </c>
      <c r="T170" s="116">
        <f>G170</f>
        <v>0.0015</v>
      </c>
      <c r="U170" s="116">
        <f>K170</f>
        <v>0.0015</v>
      </c>
      <c r="V170" s="117">
        <f>O170</f>
        <v>0.0015</v>
      </c>
      <c r="W170" s="50" t="s">
        <v>11</v>
      </c>
    </row>
    <row r="171" spans="1:23" ht="10.5">
      <c r="A171" s="224"/>
      <c r="B171" s="20" t="s">
        <v>15</v>
      </c>
      <c r="C171" s="203">
        <v>0.009</v>
      </c>
      <c r="D171" s="80" t="s">
        <v>83</v>
      </c>
      <c r="E171" s="80">
        <v>0.003</v>
      </c>
      <c r="F171" s="105">
        <v>0.01</v>
      </c>
      <c r="G171" s="154">
        <v>0.003</v>
      </c>
      <c r="H171" s="155" t="s">
        <v>83</v>
      </c>
      <c r="I171" s="155">
        <v>0.003</v>
      </c>
      <c r="J171" s="156">
        <v>0.01</v>
      </c>
      <c r="K171" s="233">
        <v>0.007</v>
      </c>
      <c r="L171" s="80" t="s">
        <v>92</v>
      </c>
      <c r="M171" s="266">
        <v>0.003</v>
      </c>
      <c r="N171" s="267">
        <v>0.01</v>
      </c>
      <c r="O171" s="243">
        <v>0.007</v>
      </c>
      <c r="P171" s="142" t="s">
        <v>92</v>
      </c>
      <c r="Q171" s="266">
        <v>0.003</v>
      </c>
      <c r="R171" s="267">
        <v>0.01</v>
      </c>
      <c r="S171" s="115">
        <f>C171</f>
        <v>0.009</v>
      </c>
      <c r="T171" s="116">
        <f>G171</f>
        <v>0.003</v>
      </c>
      <c r="U171" s="116">
        <f>K171</f>
        <v>0.007</v>
      </c>
      <c r="V171" s="117">
        <f>O171</f>
        <v>0.007</v>
      </c>
      <c r="W171" s="50" t="s">
        <v>11</v>
      </c>
    </row>
    <row r="172" spans="1:23" ht="10.5">
      <c r="A172" s="224"/>
      <c r="B172" s="19" t="s">
        <v>16</v>
      </c>
      <c r="C172" s="203">
        <v>0.0035</v>
      </c>
      <c r="D172" s="82" t="s">
        <v>14</v>
      </c>
      <c r="E172" s="80">
        <v>0.007</v>
      </c>
      <c r="F172" s="105">
        <v>0.02</v>
      </c>
      <c r="G172" s="154">
        <f>I172/2</f>
        <v>0.0035</v>
      </c>
      <c r="H172" s="157" t="s">
        <v>84</v>
      </c>
      <c r="I172" s="155">
        <v>0.007</v>
      </c>
      <c r="J172" s="156">
        <v>0.02</v>
      </c>
      <c r="K172" s="233">
        <v>0.008</v>
      </c>
      <c r="L172" s="80" t="s">
        <v>92</v>
      </c>
      <c r="M172" s="266">
        <v>0.007</v>
      </c>
      <c r="N172" s="267">
        <v>0.02</v>
      </c>
      <c r="O172" s="243">
        <v>0.009</v>
      </c>
      <c r="P172" s="142" t="s">
        <v>92</v>
      </c>
      <c r="Q172" s="266">
        <v>0.007</v>
      </c>
      <c r="R172" s="267">
        <v>0.02</v>
      </c>
      <c r="S172" s="115">
        <f>C172*0.1</f>
        <v>0.00035000000000000005</v>
      </c>
      <c r="T172" s="116">
        <f>G172*0.1</f>
        <v>0.00035000000000000005</v>
      </c>
      <c r="U172" s="116">
        <f>K172*0.1</f>
        <v>0.0008</v>
      </c>
      <c r="V172" s="117">
        <f>O172*0.1</f>
        <v>0.0009</v>
      </c>
      <c r="W172" s="50" t="s">
        <v>11</v>
      </c>
    </row>
    <row r="173" spans="1:23" ht="10.5">
      <c r="A173" s="224"/>
      <c r="B173" s="19" t="s">
        <v>17</v>
      </c>
      <c r="C173" s="203">
        <v>0.009</v>
      </c>
      <c r="D173" s="80" t="s">
        <v>83</v>
      </c>
      <c r="E173" s="80">
        <v>0.007</v>
      </c>
      <c r="F173" s="105">
        <v>0.02</v>
      </c>
      <c r="G173" s="154">
        <v>0.013</v>
      </c>
      <c r="H173" s="155" t="s">
        <v>83</v>
      </c>
      <c r="I173" s="155">
        <v>0.007</v>
      </c>
      <c r="J173" s="156">
        <v>0.02</v>
      </c>
      <c r="K173" s="233">
        <v>0.011</v>
      </c>
      <c r="L173" s="80" t="s">
        <v>92</v>
      </c>
      <c r="M173" s="266">
        <v>0.007</v>
      </c>
      <c r="N173" s="267">
        <v>0.02</v>
      </c>
      <c r="O173" s="243">
        <v>0.013</v>
      </c>
      <c r="P173" s="142" t="s">
        <v>92</v>
      </c>
      <c r="Q173" s="266">
        <v>0.007</v>
      </c>
      <c r="R173" s="267">
        <v>0.02</v>
      </c>
      <c r="S173" s="115">
        <f>C173*0.1</f>
        <v>0.0009</v>
      </c>
      <c r="T173" s="116">
        <f>G173*0.1</f>
        <v>0.0013</v>
      </c>
      <c r="U173" s="116">
        <f>K173*0.1</f>
        <v>0.0011</v>
      </c>
      <c r="V173" s="117">
        <f>O173*0.1</f>
        <v>0.0013</v>
      </c>
      <c r="W173" s="51" t="s">
        <v>11</v>
      </c>
    </row>
    <row r="174" spans="1:23" ht="10.5">
      <c r="A174" s="224"/>
      <c r="B174" s="20" t="s">
        <v>49</v>
      </c>
      <c r="C174" s="203">
        <v>0.0035</v>
      </c>
      <c r="D174" s="80" t="s">
        <v>14</v>
      </c>
      <c r="E174" s="80">
        <v>0.007</v>
      </c>
      <c r="F174" s="105">
        <v>0.02</v>
      </c>
      <c r="G174" s="154">
        <v>0.008</v>
      </c>
      <c r="H174" s="155" t="s">
        <v>83</v>
      </c>
      <c r="I174" s="155">
        <v>0.007</v>
      </c>
      <c r="J174" s="156">
        <v>0.02</v>
      </c>
      <c r="K174" s="233">
        <v>0.0035</v>
      </c>
      <c r="L174" s="80" t="s">
        <v>93</v>
      </c>
      <c r="M174" s="266">
        <v>0.007</v>
      </c>
      <c r="N174" s="267">
        <v>0.02</v>
      </c>
      <c r="O174" s="243">
        <v>0.008</v>
      </c>
      <c r="P174" s="142" t="s">
        <v>92</v>
      </c>
      <c r="Q174" s="266">
        <v>0.007</v>
      </c>
      <c r="R174" s="267">
        <v>0.02</v>
      </c>
      <c r="S174" s="115">
        <f>C174*0.1</f>
        <v>0.00035000000000000005</v>
      </c>
      <c r="T174" s="116">
        <f>G174*0.1</f>
        <v>0.0008</v>
      </c>
      <c r="U174" s="116">
        <f>K174*0.1</f>
        <v>0.00035000000000000005</v>
      </c>
      <c r="V174" s="117">
        <f>O174*0.1</f>
        <v>0.0008</v>
      </c>
      <c r="W174" s="118" t="s">
        <v>70</v>
      </c>
    </row>
    <row r="175" spans="1:23" ht="10.5">
      <c r="A175" s="224"/>
      <c r="B175" s="19" t="s">
        <v>18</v>
      </c>
      <c r="C175" s="203">
        <v>0.07</v>
      </c>
      <c r="D175" s="80" t="s">
        <v>82</v>
      </c>
      <c r="E175" s="80">
        <v>0.007</v>
      </c>
      <c r="F175" s="105">
        <v>0.02</v>
      </c>
      <c r="G175" s="154">
        <v>0.072</v>
      </c>
      <c r="H175" s="155"/>
      <c r="I175" s="155">
        <v>0.007</v>
      </c>
      <c r="J175" s="156">
        <v>0.02</v>
      </c>
      <c r="K175" s="233">
        <v>0.093</v>
      </c>
      <c r="L175" s="80"/>
      <c r="M175" s="266">
        <v>0.007</v>
      </c>
      <c r="N175" s="267">
        <v>0.02</v>
      </c>
      <c r="O175" s="243">
        <v>0.089</v>
      </c>
      <c r="P175" s="142"/>
      <c r="Q175" s="266">
        <v>0.007</v>
      </c>
      <c r="R175" s="267">
        <v>0.02</v>
      </c>
      <c r="S175" s="115">
        <f>C175*0.01</f>
        <v>0.0007000000000000001</v>
      </c>
      <c r="T175" s="116">
        <f>G175*0.01</f>
        <v>0.0007199999999999999</v>
      </c>
      <c r="U175" s="116">
        <f>K175*0.01</f>
        <v>0.00093</v>
      </c>
      <c r="V175" s="117">
        <f>O175*0.01</f>
        <v>0.00089</v>
      </c>
      <c r="W175" s="118" t="s">
        <v>70</v>
      </c>
    </row>
    <row r="176" spans="1:23" ht="11.25" thickBot="1">
      <c r="A176" s="225"/>
      <c r="B176" s="21" t="s">
        <v>19</v>
      </c>
      <c r="C176" s="204">
        <v>0.27</v>
      </c>
      <c r="D176" s="83" t="s">
        <v>82</v>
      </c>
      <c r="E176" s="83">
        <v>0.01</v>
      </c>
      <c r="F176" s="106">
        <v>0.04</v>
      </c>
      <c r="G176" s="184">
        <v>0.08</v>
      </c>
      <c r="H176" s="161"/>
      <c r="I176" s="161">
        <v>0.01</v>
      </c>
      <c r="J176" s="162">
        <v>0.04</v>
      </c>
      <c r="K176" s="238">
        <v>0.17</v>
      </c>
      <c r="L176" s="83"/>
      <c r="M176" s="270">
        <v>0.01</v>
      </c>
      <c r="N176" s="271">
        <v>0.04</v>
      </c>
      <c r="O176" s="255">
        <v>0.27</v>
      </c>
      <c r="P176" s="143"/>
      <c r="Q176" s="270">
        <v>0.01</v>
      </c>
      <c r="R176" s="271">
        <v>0.04</v>
      </c>
      <c r="S176" s="119">
        <f>C176*0.0001</f>
        <v>2.7000000000000002E-05</v>
      </c>
      <c r="T176" s="120">
        <f>G176*0.0001</f>
        <v>8.000000000000001E-06</v>
      </c>
      <c r="U176" s="120">
        <f>K176*0.0001</f>
        <v>1.7000000000000003E-05</v>
      </c>
      <c r="V176" s="121">
        <f>O176*0.0001</f>
        <v>2.7000000000000002E-05</v>
      </c>
      <c r="W176" s="122" t="s">
        <v>70</v>
      </c>
    </row>
    <row r="177" spans="1:23" ht="10.5" customHeight="1">
      <c r="A177" s="223" t="s">
        <v>50</v>
      </c>
      <c r="B177" s="22" t="s">
        <v>20</v>
      </c>
      <c r="C177" s="202">
        <v>0.041</v>
      </c>
      <c r="D177" s="78" t="s">
        <v>82</v>
      </c>
      <c r="E177" s="78">
        <v>0.003</v>
      </c>
      <c r="F177" s="104">
        <v>0.01</v>
      </c>
      <c r="G177" s="151">
        <v>0.046</v>
      </c>
      <c r="H177" s="152"/>
      <c r="I177" s="152">
        <v>0.003</v>
      </c>
      <c r="J177" s="153">
        <v>0.01</v>
      </c>
      <c r="K177" s="280">
        <v>0.03</v>
      </c>
      <c r="L177" s="78"/>
      <c r="M177" s="264">
        <v>0.003</v>
      </c>
      <c r="N177" s="265">
        <v>0.01</v>
      </c>
      <c r="O177" s="241">
        <v>0.022</v>
      </c>
      <c r="P177" s="141"/>
      <c r="Q177" s="264">
        <v>0.003</v>
      </c>
      <c r="R177" s="265">
        <v>0.01</v>
      </c>
      <c r="S177" s="68" t="s">
        <v>11</v>
      </c>
      <c r="T177" s="66" t="s">
        <v>11</v>
      </c>
      <c r="U177" s="66" t="s">
        <v>11</v>
      </c>
      <c r="V177" s="69" t="s">
        <v>11</v>
      </c>
      <c r="W177" s="49" t="s">
        <v>11</v>
      </c>
    </row>
    <row r="178" spans="1:23" ht="10.5">
      <c r="A178" s="224"/>
      <c r="B178" s="19" t="s">
        <v>21</v>
      </c>
      <c r="C178" s="203">
        <v>0.026</v>
      </c>
      <c r="D178" s="80" t="s">
        <v>82</v>
      </c>
      <c r="E178" s="80">
        <v>0.003</v>
      </c>
      <c r="F178" s="105">
        <v>0.01</v>
      </c>
      <c r="G178" s="154">
        <v>0.024</v>
      </c>
      <c r="H178" s="155"/>
      <c r="I178" s="155">
        <v>0.003</v>
      </c>
      <c r="J178" s="156">
        <v>0.01</v>
      </c>
      <c r="K178" s="233">
        <v>0.016</v>
      </c>
      <c r="L178" s="80"/>
      <c r="M178" s="266">
        <v>0.003</v>
      </c>
      <c r="N178" s="267">
        <v>0.01</v>
      </c>
      <c r="O178" s="243">
        <v>0.032</v>
      </c>
      <c r="P178" s="142"/>
      <c r="Q178" s="266">
        <v>0.003</v>
      </c>
      <c r="R178" s="267">
        <v>0.01</v>
      </c>
      <c r="S178" s="115">
        <f>C178*0.1</f>
        <v>0.0026</v>
      </c>
      <c r="T178" s="116">
        <f>G178*0.1</f>
        <v>0.0024000000000000002</v>
      </c>
      <c r="U178" s="116">
        <f>K178*0.1</f>
        <v>0.0016</v>
      </c>
      <c r="V178" s="117">
        <f>O178*0.1</f>
        <v>0.0032</v>
      </c>
      <c r="W178" s="50" t="s">
        <v>11</v>
      </c>
    </row>
    <row r="179" spans="1:23" ht="10.5">
      <c r="A179" s="224"/>
      <c r="B179" s="23" t="s">
        <v>22</v>
      </c>
      <c r="C179" s="203">
        <v>0.04</v>
      </c>
      <c r="D179" s="80" t="s">
        <v>82</v>
      </c>
      <c r="E179" s="80">
        <v>0.003</v>
      </c>
      <c r="F179" s="105">
        <v>0.01</v>
      </c>
      <c r="G179" s="154">
        <v>0.046</v>
      </c>
      <c r="H179" s="155"/>
      <c r="I179" s="155">
        <v>0.003</v>
      </c>
      <c r="J179" s="156">
        <v>0.01</v>
      </c>
      <c r="K179" s="233">
        <v>0.034</v>
      </c>
      <c r="L179" s="80"/>
      <c r="M179" s="266">
        <v>0.003</v>
      </c>
      <c r="N179" s="267">
        <v>0.01</v>
      </c>
      <c r="O179" s="281">
        <v>0.03</v>
      </c>
      <c r="P179" s="142"/>
      <c r="Q179" s="266">
        <v>0.003</v>
      </c>
      <c r="R179" s="267">
        <v>0.01</v>
      </c>
      <c r="S179" s="115">
        <f>C179*0.05</f>
        <v>0.002</v>
      </c>
      <c r="T179" s="116">
        <f>G179*0.05</f>
        <v>0.0023</v>
      </c>
      <c r="U179" s="116">
        <f>K179*0.05</f>
        <v>0.0017000000000000001</v>
      </c>
      <c r="V179" s="117">
        <f>O179*0.05</f>
        <v>0.0015</v>
      </c>
      <c r="W179" s="50" t="s">
        <v>11</v>
      </c>
    </row>
    <row r="180" spans="1:23" ht="10.5">
      <c r="A180" s="224"/>
      <c r="B180" s="23" t="s">
        <v>23</v>
      </c>
      <c r="C180" s="203">
        <v>0.031</v>
      </c>
      <c r="D180" s="80" t="s">
        <v>82</v>
      </c>
      <c r="E180" s="80">
        <v>0.003</v>
      </c>
      <c r="F180" s="105">
        <v>0.01</v>
      </c>
      <c r="G180" s="154">
        <v>0.038</v>
      </c>
      <c r="H180" s="155"/>
      <c r="I180" s="155">
        <v>0.003</v>
      </c>
      <c r="J180" s="156">
        <v>0.01</v>
      </c>
      <c r="K180" s="233">
        <v>0.028</v>
      </c>
      <c r="L180" s="80"/>
      <c r="M180" s="266">
        <v>0.003</v>
      </c>
      <c r="N180" s="267">
        <v>0.01</v>
      </c>
      <c r="O180" s="281">
        <v>0.03</v>
      </c>
      <c r="P180" s="142"/>
      <c r="Q180" s="266">
        <v>0.003</v>
      </c>
      <c r="R180" s="267">
        <v>0.01</v>
      </c>
      <c r="S180" s="115">
        <f>C180*0.5</f>
        <v>0.0155</v>
      </c>
      <c r="T180" s="116">
        <f>G180*0.5</f>
        <v>0.019</v>
      </c>
      <c r="U180" s="116">
        <f>K180*0.5</f>
        <v>0.014</v>
      </c>
      <c r="V180" s="117">
        <f>O180*0.5</f>
        <v>0.015</v>
      </c>
      <c r="W180" s="50" t="s">
        <v>11</v>
      </c>
    </row>
    <row r="181" spans="1:23" ht="10.5">
      <c r="A181" s="224"/>
      <c r="B181" s="23" t="s">
        <v>24</v>
      </c>
      <c r="C181" s="203">
        <v>0.034</v>
      </c>
      <c r="D181" s="80" t="s">
        <v>82</v>
      </c>
      <c r="E181" s="80">
        <v>0.007</v>
      </c>
      <c r="F181" s="105">
        <v>0.02</v>
      </c>
      <c r="G181" s="159">
        <v>0.05</v>
      </c>
      <c r="H181" s="155"/>
      <c r="I181" s="155">
        <v>0.007</v>
      </c>
      <c r="J181" s="156">
        <v>0.02</v>
      </c>
      <c r="K181" s="233">
        <v>0.044</v>
      </c>
      <c r="L181" s="80"/>
      <c r="M181" s="266">
        <v>0.007</v>
      </c>
      <c r="N181" s="267">
        <v>0.02</v>
      </c>
      <c r="O181" s="281">
        <v>0.041</v>
      </c>
      <c r="P181" s="142"/>
      <c r="Q181" s="266">
        <v>0.007</v>
      </c>
      <c r="R181" s="267">
        <v>0.02</v>
      </c>
      <c r="S181" s="115">
        <f>C181*0.1</f>
        <v>0.0034000000000000002</v>
      </c>
      <c r="T181" s="116">
        <f>G181*0.1</f>
        <v>0.005000000000000001</v>
      </c>
      <c r="U181" s="116">
        <f>K181*0.1</f>
        <v>0.0044</v>
      </c>
      <c r="V181" s="117">
        <f>O181*0.1</f>
        <v>0.0041</v>
      </c>
      <c r="W181" s="52" t="s">
        <v>11</v>
      </c>
    </row>
    <row r="182" spans="1:23" ht="10.5">
      <c r="A182" s="224"/>
      <c r="B182" s="23" t="s">
        <v>25</v>
      </c>
      <c r="C182" s="205">
        <v>0.025</v>
      </c>
      <c r="D182" s="80" t="s">
        <v>82</v>
      </c>
      <c r="E182" s="80">
        <v>0.007</v>
      </c>
      <c r="F182" s="105">
        <v>0.02</v>
      </c>
      <c r="G182" s="154">
        <v>0.039</v>
      </c>
      <c r="H182" s="157"/>
      <c r="I182" s="155">
        <v>0.007</v>
      </c>
      <c r="J182" s="156">
        <v>0.02</v>
      </c>
      <c r="K182" s="233">
        <v>0.036</v>
      </c>
      <c r="L182" s="80"/>
      <c r="M182" s="266">
        <v>0.007</v>
      </c>
      <c r="N182" s="267">
        <v>0.02</v>
      </c>
      <c r="O182" s="243">
        <v>0.034</v>
      </c>
      <c r="P182" s="142"/>
      <c r="Q182" s="266">
        <v>0.007</v>
      </c>
      <c r="R182" s="267">
        <v>0.02</v>
      </c>
      <c r="S182" s="115">
        <f>C182*0.1</f>
        <v>0.0025000000000000005</v>
      </c>
      <c r="T182" s="116">
        <f>G182*0.1</f>
        <v>0.0039000000000000003</v>
      </c>
      <c r="U182" s="116">
        <f>K182*0.1</f>
        <v>0.0036</v>
      </c>
      <c r="V182" s="117">
        <f>O182*0.1</f>
        <v>0.0034000000000000002</v>
      </c>
      <c r="W182" s="51" t="s">
        <v>11</v>
      </c>
    </row>
    <row r="183" spans="1:23" ht="10.5">
      <c r="A183" s="224"/>
      <c r="B183" s="23" t="s">
        <v>26</v>
      </c>
      <c r="C183" s="203">
        <v>0.0035</v>
      </c>
      <c r="D183" s="82" t="s">
        <v>14</v>
      </c>
      <c r="E183" s="80">
        <v>0.007</v>
      </c>
      <c r="F183" s="105">
        <v>0.02</v>
      </c>
      <c r="G183" s="154">
        <f>I183/2</f>
        <v>0.0035</v>
      </c>
      <c r="H183" s="157" t="s">
        <v>84</v>
      </c>
      <c r="I183" s="155">
        <v>0.007</v>
      </c>
      <c r="J183" s="156">
        <v>0.02</v>
      </c>
      <c r="K183" s="233">
        <v>0.012</v>
      </c>
      <c r="L183" s="80" t="s">
        <v>92</v>
      </c>
      <c r="M183" s="266">
        <v>0.007</v>
      </c>
      <c r="N183" s="267">
        <v>0.02</v>
      </c>
      <c r="O183" s="243">
        <v>0.0035</v>
      </c>
      <c r="P183" s="142" t="s">
        <v>84</v>
      </c>
      <c r="Q183" s="266">
        <v>0.007</v>
      </c>
      <c r="R183" s="267">
        <v>0.02</v>
      </c>
      <c r="S183" s="115">
        <f>C183*0.1</f>
        <v>0.00035000000000000005</v>
      </c>
      <c r="T183" s="116">
        <f>G183*0.1</f>
        <v>0.00035000000000000005</v>
      </c>
      <c r="U183" s="116">
        <f>K183*0.1</f>
        <v>0.0012000000000000001</v>
      </c>
      <c r="V183" s="117">
        <f>O183*0.1</f>
        <v>0.00035000000000000005</v>
      </c>
      <c r="W183" s="118" t="s">
        <v>70</v>
      </c>
    </row>
    <row r="184" spans="1:23" ht="10.5">
      <c r="A184" s="224"/>
      <c r="B184" s="23" t="s">
        <v>27</v>
      </c>
      <c r="C184" s="203">
        <v>0.026</v>
      </c>
      <c r="D184" s="80" t="s">
        <v>82</v>
      </c>
      <c r="E184" s="80">
        <v>0.007</v>
      </c>
      <c r="F184" s="105">
        <v>0.02</v>
      </c>
      <c r="G184" s="154">
        <v>0.033</v>
      </c>
      <c r="H184" s="157"/>
      <c r="I184" s="155">
        <v>0.007</v>
      </c>
      <c r="J184" s="156">
        <v>0.02</v>
      </c>
      <c r="K184" s="233">
        <v>0.039</v>
      </c>
      <c r="L184" s="80"/>
      <c r="M184" s="266">
        <v>0.007</v>
      </c>
      <c r="N184" s="267">
        <v>0.02</v>
      </c>
      <c r="O184" s="243">
        <v>0.035</v>
      </c>
      <c r="P184" s="142"/>
      <c r="Q184" s="266">
        <v>0.007</v>
      </c>
      <c r="R184" s="267">
        <v>0.02</v>
      </c>
      <c r="S184" s="115">
        <f>C184*0.1</f>
        <v>0.0026</v>
      </c>
      <c r="T184" s="116">
        <f>G184*0.1</f>
        <v>0.0033000000000000004</v>
      </c>
      <c r="U184" s="116">
        <f>K184*0.1</f>
        <v>0.0039000000000000003</v>
      </c>
      <c r="V184" s="117">
        <f>O184*0.1</f>
        <v>0.0035000000000000005</v>
      </c>
      <c r="W184" s="118" t="s">
        <v>70</v>
      </c>
    </row>
    <row r="185" spans="1:23" ht="10.5">
      <c r="A185" s="224"/>
      <c r="B185" s="23" t="s">
        <v>28</v>
      </c>
      <c r="C185" s="203">
        <v>0.074</v>
      </c>
      <c r="D185" s="80" t="s">
        <v>82</v>
      </c>
      <c r="E185" s="80">
        <v>0.007</v>
      </c>
      <c r="F185" s="105">
        <v>0.02</v>
      </c>
      <c r="G185" s="154">
        <v>0.14</v>
      </c>
      <c r="H185" s="155"/>
      <c r="I185" s="155">
        <v>0.007</v>
      </c>
      <c r="J185" s="156">
        <v>0.02</v>
      </c>
      <c r="K185" s="233">
        <v>0.11</v>
      </c>
      <c r="L185" s="80"/>
      <c r="M185" s="266">
        <v>0.007</v>
      </c>
      <c r="N185" s="267">
        <v>0.02</v>
      </c>
      <c r="O185" s="243">
        <v>0.12</v>
      </c>
      <c r="P185" s="142"/>
      <c r="Q185" s="266">
        <v>0.007</v>
      </c>
      <c r="R185" s="267">
        <v>0.02</v>
      </c>
      <c r="S185" s="115">
        <f>C185*0.01</f>
        <v>0.00074</v>
      </c>
      <c r="T185" s="116">
        <f>G185*0.01</f>
        <v>0.0014000000000000002</v>
      </c>
      <c r="U185" s="116">
        <f>K185*0.01</f>
        <v>0.0011</v>
      </c>
      <c r="V185" s="117">
        <f>O185*0.01</f>
        <v>0.0012</v>
      </c>
      <c r="W185" s="118" t="s">
        <v>70</v>
      </c>
    </row>
    <row r="186" spans="1:23" ht="10.5">
      <c r="A186" s="224"/>
      <c r="B186" s="23" t="s">
        <v>29</v>
      </c>
      <c r="C186" s="203">
        <v>0.012</v>
      </c>
      <c r="D186" s="80" t="s">
        <v>83</v>
      </c>
      <c r="E186" s="80">
        <v>0.007</v>
      </c>
      <c r="F186" s="105">
        <v>0.02</v>
      </c>
      <c r="G186" s="154">
        <v>0.015</v>
      </c>
      <c r="H186" s="157" t="s">
        <v>83</v>
      </c>
      <c r="I186" s="155">
        <v>0.007</v>
      </c>
      <c r="J186" s="156">
        <v>0.02</v>
      </c>
      <c r="K186" s="233">
        <v>0.019</v>
      </c>
      <c r="L186" s="80" t="s">
        <v>92</v>
      </c>
      <c r="M186" s="266">
        <v>0.007</v>
      </c>
      <c r="N186" s="267">
        <v>0.02</v>
      </c>
      <c r="O186" s="243">
        <v>0.023</v>
      </c>
      <c r="P186" s="142"/>
      <c r="Q186" s="266">
        <v>0.007</v>
      </c>
      <c r="R186" s="267">
        <v>0.02</v>
      </c>
      <c r="S186" s="115">
        <f>C186*0.01</f>
        <v>0.00012</v>
      </c>
      <c r="T186" s="116">
        <f>G186*0.01</f>
        <v>0.00015</v>
      </c>
      <c r="U186" s="116">
        <f>K186*0.01</f>
        <v>0.00019</v>
      </c>
      <c r="V186" s="117">
        <f>O186*0.01</f>
        <v>0.00023</v>
      </c>
      <c r="W186" s="118" t="s">
        <v>70</v>
      </c>
    </row>
    <row r="187" spans="1:23" ht="11.25" thickBot="1">
      <c r="A187" s="225"/>
      <c r="B187" s="24" t="s">
        <v>30</v>
      </c>
      <c r="C187" s="206">
        <v>0.12</v>
      </c>
      <c r="D187" s="85" t="s">
        <v>82</v>
      </c>
      <c r="E187" s="85">
        <v>0.01</v>
      </c>
      <c r="F187" s="107">
        <v>0.04</v>
      </c>
      <c r="G187" s="160">
        <v>0.05</v>
      </c>
      <c r="H187" s="187"/>
      <c r="I187" s="161">
        <v>0.01</v>
      </c>
      <c r="J187" s="162">
        <v>0.04</v>
      </c>
      <c r="K187" s="272">
        <v>0.06</v>
      </c>
      <c r="L187" s="85"/>
      <c r="M187" s="270">
        <v>0.01</v>
      </c>
      <c r="N187" s="271">
        <v>0.04</v>
      </c>
      <c r="O187" s="244">
        <v>0.14</v>
      </c>
      <c r="P187" s="145"/>
      <c r="Q187" s="270">
        <v>0.01</v>
      </c>
      <c r="R187" s="271">
        <v>0.04</v>
      </c>
      <c r="S187" s="119">
        <f>C187*0.0001</f>
        <v>1.2E-05</v>
      </c>
      <c r="T187" s="120">
        <f>G187*0.0001</f>
        <v>5E-06</v>
      </c>
      <c r="U187" s="120">
        <f>K187*0.0001</f>
        <v>6E-06</v>
      </c>
      <c r="V187" s="121">
        <f>O187*0.0001</f>
        <v>1.4000000000000001E-05</v>
      </c>
      <c r="W187" s="123" t="s">
        <v>70</v>
      </c>
    </row>
    <row r="188" spans="1:23" ht="10.5" customHeight="1">
      <c r="A188" s="223" t="s">
        <v>51</v>
      </c>
      <c r="B188" s="25" t="s">
        <v>31</v>
      </c>
      <c r="C188" s="207">
        <v>0.1</v>
      </c>
      <c r="D188" s="87" t="s">
        <v>82</v>
      </c>
      <c r="E188" s="87">
        <v>0.007</v>
      </c>
      <c r="F188" s="108">
        <v>0.02</v>
      </c>
      <c r="G188" s="154">
        <v>0.11</v>
      </c>
      <c r="H188" s="155"/>
      <c r="I188" s="155">
        <v>0.007</v>
      </c>
      <c r="J188" s="156">
        <v>0.02</v>
      </c>
      <c r="K188" s="239">
        <v>0.034</v>
      </c>
      <c r="L188" s="87"/>
      <c r="M188" s="266">
        <v>0.007</v>
      </c>
      <c r="N188" s="267">
        <v>0.02</v>
      </c>
      <c r="O188" s="248">
        <v>0.027</v>
      </c>
      <c r="P188" s="144"/>
      <c r="Q188" s="266">
        <v>0.007</v>
      </c>
      <c r="R188" s="267">
        <v>0.02</v>
      </c>
      <c r="S188" s="124">
        <f>C188*0.0001</f>
        <v>1E-05</v>
      </c>
      <c r="T188" s="125">
        <f>G188*0.0001</f>
        <v>1.1000000000000001E-05</v>
      </c>
      <c r="U188" s="125">
        <f>K188*0.0001</f>
        <v>3.4000000000000005E-06</v>
      </c>
      <c r="V188" s="126">
        <f>O188*0.0001</f>
        <v>2.7E-06</v>
      </c>
      <c r="W188" s="49" t="s">
        <v>11</v>
      </c>
    </row>
    <row r="189" spans="1:23" ht="10.5">
      <c r="A189" s="224"/>
      <c r="B189" s="26" t="s">
        <v>32</v>
      </c>
      <c r="C189" s="203">
        <v>1.5</v>
      </c>
      <c r="D189" s="80" t="s">
        <v>82</v>
      </c>
      <c r="E189" s="80">
        <v>0.007</v>
      </c>
      <c r="F189" s="105">
        <v>0.02</v>
      </c>
      <c r="G189" s="185">
        <v>1.6</v>
      </c>
      <c r="H189" s="164"/>
      <c r="I189" s="164">
        <v>0.007</v>
      </c>
      <c r="J189" s="165">
        <v>0.02</v>
      </c>
      <c r="K189" s="233">
        <v>0.23</v>
      </c>
      <c r="L189" s="80"/>
      <c r="M189" s="273">
        <v>0.007</v>
      </c>
      <c r="N189" s="274">
        <v>0.02</v>
      </c>
      <c r="O189" s="243">
        <v>0.14</v>
      </c>
      <c r="P189" s="142"/>
      <c r="Q189" s="273">
        <v>0.007</v>
      </c>
      <c r="R189" s="274">
        <v>0.02</v>
      </c>
      <c r="S189" s="124">
        <f>C189*0.0001</f>
        <v>0.00015000000000000001</v>
      </c>
      <c r="T189" s="125">
        <f>G189*0.0001</f>
        <v>0.00016</v>
      </c>
      <c r="U189" s="125">
        <f>K189*0.0001</f>
        <v>2.3000000000000003E-05</v>
      </c>
      <c r="V189" s="126">
        <f>O189*0.0001</f>
        <v>1.4000000000000001E-05</v>
      </c>
      <c r="W189" s="50" t="s">
        <v>11</v>
      </c>
    </row>
    <row r="190" spans="1:23" ht="10.5">
      <c r="A190" s="224"/>
      <c r="B190" s="25" t="s">
        <v>33</v>
      </c>
      <c r="C190" s="203">
        <v>0.079</v>
      </c>
      <c r="D190" s="80" t="s">
        <v>82</v>
      </c>
      <c r="E190" s="80">
        <v>0.007</v>
      </c>
      <c r="F190" s="105">
        <v>0.02</v>
      </c>
      <c r="G190" s="154">
        <v>0.097</v>
      </c>
      <c r="H190" s="155"/>
      <c r="I190" s="155">
        <v>0.007</v>
      </c>
      <c r="J190" s="156">
        <v>0.02</v>
      </c>
      <c r="K190" s="233">
        <v>0.044</v>
      </c>
      <c r="L190" s="80"/>
      <c r="M190" s="266">
        <v>0.007</v>
      </c>
      <c r="N190" s="267">
        <v>0.02</v>
      </c>
      <c r="O190" s="281">
        <v>0.03</v>
      </c>
      <c r="P190" s="142"/>
      <c r="Q190" s="266">
        <v>0.007</v>
      </c>
      <c r="R190" s="267">
        <v>0.02</v>
      </c>
      <c r="S190" s="115">
        <f>C190*0.1</f>
        <v>0.0079</v>
      </c>
      <c r="T190" s="116">
        <f>G190*0.1</f>
        <v>0.0097</v>
      </c>
      <c r="U190" s="125">
        <f>K190*0.1</f>
        <v>0.0044</v>
      </c>
      <c r="V190" s="126">
        <f>O190*0.1</f>
        <v>0.003</v>
      </c>
      <c r="W190" s="50" t="s">
        <v>11</v>
      </c>
    </row>
    <row r="191" spans="1:23" ht="10.5">
      <c r="A191" s="224"/>
      <c r="B191" s="25" t="s">
        <v>34</v>
      </c>
      <c r="C191" s="203">
        <v>0.011</v>
      </c>
      <c r="D191" s="80" t="s">
        <v>83</v>
      </c>
      <c r="E191" s="80">
        <v>0.007</v>
      </c>
      <c r="F191" s="105">
        <v>0.02</v>
      </c>
      <c r="G191" s="154">
        <v>0.014</v>
      </c>
      <c r="H191" s="157" t="s">
        <v>83</v>
      </c>
      <c r="I191" s="155">
        <v>0.007</v>
      </c>
      <c r="J191" s="156">
        <v>0.02</v>
      </c>
      <c r="K191" s="233">
        <v>0.009</v>
      </c>
      <c r="L191" s="80" t="s">
        <v>92</v>
      </c>
      <c r="M191" s="266">
        <v>0.007</v>
      </c>
      <c r="N191" s="267">
        <v>0.02</v>
      </c>
      <c r="O191" s="243">
        <v>0.0035</v>
      </c>
      <c r="P191" s="142" t="s">
        <v>84</v>
      </c>
      <c r="Q191" s="266">
        <v>0.007</v>
      </c>
      <c r="R191" s="267">
        <v>0.02</v>
      </c>
      <c r="S191" s="124">
        <f>C191*0.01</f>
        <v>0.00010999999999999999</v>
      </c>
      <c r="T191" s="125">
        <f>G191*0.01</f>
        <v>0.00014000000000000001</v>
      </c>
      <c r="U191" s="125">
        <f>K191*0.01</f>
        <v>8.999999999999999E-05</v>
      </c>
      <c r="V191" s="126">
        <f>O191*0.01</f>
        <v>3.5000000000000004E-05</v>
      </c>
      <c r="W191" s="50" t="s">
        <v>11</v>
      </c>
    </row>
    <row r="192" spans="1:23" ht="10.5">
      <c r="A192" s="224"/>
      <c r="B192" s="26" t="s">
        <v>35</v>
      </c>
      <c r="C192" s="203">
        <v>0.13</v>
      </c>
      <c r="D192" s="80" t="s">
        <v>82</v>
      </c>
      <c r="E192" s="80">
        <v>0.007</v>
      </c>
      <c r="F192" s="105">
        <v>0.02</v>
      </c>
      <c r="G192" s="163">
        <v>0.13</v>
      </c>
      <c r="H192" s="164"/>
      <c r="I192" s="164">
        <v>0.007</v>
      </c>
      <c r="J192" s="165">
        <v>0.02</v>
      </c>
      <c r="K192" s="233">
        <v>0.13</v>
      </c>
      <c r="L192" s="80"/>
      <c r="M192" s="273">
        <v>0.007</v>
      </c>
      <c r="N192" s="274">
        <v>0.02</v>
      </c>
      <c r="O192" s="243">
        <v>0.028</v>
      </c>
      <c r="P192" s="142"/>
      <c r="Q192" s="273">
        <v>0.007</v>
      </c>
      <c r="R192" s="274">
        <v>0.02</v>
      </c>
      <c r="S192" s="124">
        <f>C192*0.0001</f>
        <v>1.3000000000000001E-05</v>
      </c>
      <c r="T192" s="125">
        <f>G192*0.0001</f>
        <v>1.3000000000000001E-05</v>
      </c>
      <c r="U192" s="125">
        <f>K192*0.0001</f>
        <v>1.3000000000000001E-05</v>
      </c>
      <c r="V192" s="126">
        <f>O192*0.0001</f>
        <v>2.8000000000000003E-06</v>
      </c>
      <c r="W192" s="50" t="s">
        <v>11</v>
      </c>
    </row>
    <row r="193" spans="1:23" ht="10.5">
      <c r="A193" s="224"/>
      <c r="B193" s="25" t="s">
        <v>36</v>
      </c>
      <c r="C193" s="203">
        <v>7.1</v>
      </c>
      <c r="D193" s="80" t="s">
        <v>82</v>
      </c>
      <c r="E193" s="80">
        <v>0.007</v>
      </c>
      <c r="F193" s="105">
        <v>0.02</v>
      </c>
      <c r="G193" s="154">
        <v>5.6</v>
      </c>
      <c r="H193" s="155"/>
      <c r="I193" s="155">
        <v>0.007</v>
      </c>
      <c r="J193" s="156">
        <v>0.02</v>
      </c>
      <c r="K193" s="233">
        <v>1.8</v>
      </c>
      <c r="L193" s="80"/>
      <c r="M193" s="266">
        <v>0.007</v>
      </c>
      <c r="N193" s="267">
        <v>0.02</v>
      </c>
      <c r="O193" s="279">
        <v>1</v>
      </c>
      <c r="P193" s="142"/>
      <c r="Q193" s="266">
        <v>0.007</v>
      </c>
      <c r="R193" s="267">
        <v>0.02</v>
      </c>
      <c r="S193" s="124">
        <f>C193*0.0001</f>
        <v>0.00071</v>
      </c>
      <c r="T193" s="125">
        <f>G193*0.0001</f>
        <v>0.00056</v>
      </c>
      <c r="U193" s="125">
        <f>K193*0.0001</f>
        <v>0.00018</v>
      </c>
      <c r="V193" s="126">
        <f>O193*0.0001</f>
        <v>0.0001</v>
      </c>
      <c r="W193" s="51" t="s">
        <v>11</v>
      </c>
    </row>
    <row r="194" spans="1:23" ht="10.5">
      <c r="A194" s="224"/>
      <c r="B194" s="26" t="s">
        <v>37</v>
      </c>
      <c r="C194" s="203">
        <v>2.7</v>
      </c>
      <c r="D194" s="80" t="s">
        <v>82</v>
      </c>
      <c r="E194" s="80">
        <v>0.007</v>
      </c>
      <c r="F194" s="105">
        <v>0.02</v>
      </c>
      <c r="G194" s="167">
        <v>2.5</v>
      </c>
      <c r="H194" s="164"/>
      <c r="I194" s="164">
        <v>0.007</v>
      </c>
      <c r="J194" s="165">
        <v>0.02</v>
      </c>
      <c r="K194" s="233">
        <v>0.66</v>
      </c>
      <c r="L194" s="80"/>
      <c r="M194" s="273">
        <v>0.007</v>
      </c>
      <c r="N194" s="274">
        <v>0.02</v>
      </c>
      <c r="O194" s="243">
        <v>0.42</v>
      </c>
      <c r="P194" s="142"/>
      <c r="Q194" s="273">
        <v>0.007</v>
      </c>
      <c r="R194" s="274">
        <v>0.02</v>
      </c>
      <c r="S194" s="124">
        <f>C194*0.0001</f>
        <v>0.00027000000000000006</v>
      </c>
      <c r="T194" s="125">
        <f>G194*0.0001</f>
        <v>0.00025</v>
      </c>
      <c r="U194" s="125">
        <f>K194*0.0001</f>
        <v>6.6E-05</v>
      </c>
      <c r="V194" s="126">
        <f>O194*0.0001</f>
        <v>4.2E-05</v>
      </c>
      <c r="W194" s="127" t="s">
        <v>70</v>
      </c>
    </row>
    <row r="195" spans="1:23" ht="10.5">
      <c r="A195" s="224"/>
      <c r="B195" s="25" t="s">
        <v>38</v>
      </c>
      <c r="C195" s="203">
        <v>0.24</v>
      </c>
      <c r="D195" s="80" t="s">
        <v>82</v>
      </c>
      <c r="E195" s="80">
        <v>0.007</v>
      </c>
      <c r="F195" s="105">
        <v>0.02</v>
      </c>
      <c r="G195" s="154">
        <v>0.21</v>
      </c>
      <c r="H195" s="155"/>
      <c r="I195" s="155">
        <v>0.007</v>
      </c>
      <c r="J195" s="156">
        <v>0.02</v>
      </c>
      <c r="K195" s="275">
        <v>0.055</v>
      </c>
      <c r="L195" s="80"/>
      <c r="M195" s="266">
        <v>0.007</v>
      </c>
      <c r="N195" s="267">
        <v>0.02</v>
      </c>
      <c r="O195" s="243">
        <v>0.045</v>
      </c>
      <c r="P195" s="142"/>
      <c r="Q195" s="266">
        <v>0.007</v>
      </c>
      <c r="R195" s="267">
        <v>0.02</v>
      </c>
      <c r="S195" s="124">
        <f>C195*0.0005</f>
        <v>0.00012</v>
      </c>
      <c r="T195" s="125">
        <f>G195*0.0005</f>
        <v>0.000105</v>
      </c>
      <c r="U195" s="125">
        <f>K195*0.0005</f>
        <v>2.75E-05</v>
      </c>
      <c r="V195" s="126">
        <f>O195*0.0005</f>
        <v>2.2499999999999998E-05</v>
      </c>
      <c r="W195" s="127" t="s">
        <v>70</v>
      </c>
    </row>
    <row r="196" spans="1:23" ht="10.5">
      <c r="A196" s="224"/>
      <c r="B196" s="25" t="s">
        <v>39</v>
      </c>
      <c r="C196" s="203">
        <v>0.16</v>
      </c>
      <c r="D196" s="80" t="s">
        <v>82</v>
      </c>
      <c r="E196" s="80">
        <v>0.007</v>
      </c>
      <c r="F196" s="105">
        <v>0.02</v>
      </c>
      <c r="G196" s="154">
        <v>0.15</v>
      </c>
      <c r="H196" s="155"/>
      <c r="I196" s="155">
        <v>0.007</v>
      </c>
      <c r="J196" s="156">
        <v>0.02</v>
      </c>
      <c r="K196" s="233">
        <v>0.061</v>
      </c>
      <c r="L196" s="80"/>
      <c r="M196" s="266">
        <v>0.007</v>
      </c>
      <c r="N196" s="267">
        <v>0.02</v>
      </c>
      <c r="O196" s="243">
        <v>0.038</v>
      </c>
      <c r="P196" s="142"/>
      <c r="Q196" s="266">
        <v>0.007</v>
      </c>
      <c r="R196" s="267">
        <v>0.02</v>
      </c>
      <c r="S196" s="124">
        <f>C196*0.00001</f>
        <v>1.6000000000000001E-06</v>
      </c>
      <c r="T196" s="125">
        <f>G196*0.00001</f>
        <v>1.5E-06</v>
      </c>
      <c r="U196" s="125">
        <f>K196*0.00001</f>
        <v>6.100000000000001E-07</v>
      </c>
      <c r="V196" s="126">
        <f>O196*0.00001</f>
        <v>3.8E-07</v>
      </c>
      <c r="W196" s="127" t="s">
        <v>70</v>
      </c>
    </row>
    <row r="197" spans="1:23" ht="10.5">
      <c r="A197" s="224"/>
      <c r="B197" s="25" t="s">
        <v>40</v>
      </c>
      <c r="C197" s="203">
        <v>0.36</v>
      </c>
      <c r="D197" s="80" t="s">
        <v>82</v>
      </c>
      <c r="E197" s="80">
        <v>0.007</v>
      </c>
      <c r="F197" s="105">
        <v>0.02</v>
      </c>
      <c r="G197" s="154">
        <v>0.34</v>
      </c>
      <c r="H197" s="155"/>
      <c r="I197" s="155">
        <v>0.007</v>
      </c>
      <c r="J197" s="156">
        <v>0.02</v>
      </c>
      <c r="K197" s="233">
        <v>0.14</v>
      </c>
      <c r="L197" s="80"/>
      <c r="M197" s="266">
        <v>0.007</v>
      </c>
      <c r="N197" s="267">
        <v>0.02</v>
      </c>
      <c r="O197" s="243">
        <v>0.11</v>
      </c>
      <c r="P197" s="142"/>
      <c r="Q197" s="266">
        <v>0.007</v>
      </c>
      <c r="R197" s="267">
        <v>0.02</v>
      </c>
      <c r="S197" s="115">
        <f>C197*0.0005</f>
        <v>0.00017999999999999998</v>
      </c>
      <c r="T197" s="116">
        <f>G197*0.0005</f>
        <v>0.00017</v>
      </c>
      <c r="U197" s="116">
        <f>K197*0.0005</f>
        <v>7.000000000000001E-05</v>
      </c>
      <c r="V197" s="117">
        <f>O197*0.0005</f>
        <v>5.5E-05</v>
      </c>
      <c r="W197" s="127" t="s">
        <v>70</v>
      </c>
    </row>
    <row r="198" spans="1:23" ht="10.5">
      <c r="A198" s="224"/>
      <c r="B198" s="25" t="s">
        <v>41</v>
      </c>
      <c r="C198" s="203">
        <v>0.09</v>
      </c>
      <c r="D198" s="80" t="s">
        <v>82</v>
      </c>
      <c r="E198" s="80">
        <v>0.007</v>
      </c>
      <c r="F198" s="105">
        <v>0.02</v>
      </c>
      <c r="G198" s="154">
        <v>0.092</v>
      </c>
      <c r="H198" s="155"/>
      <c r="I198" s="155">
        <v>0.007</v>
      </c>
      <c r="J198" s="156">
        <v>0.02</v>
      </c>
      <c r="K198" s="233">
        <v>0.035</v>
      </c>
      <c r="L198" s="80"/>
      <c r="M198" s="266">
        <v>0.007</v>
      </c>
      <c r="N198" s="267">
        <v>0.02</v>
      </c>
      <c r="O198" s="281">
        <v>0.03</v>
      </c>
      <c r="P198" s="142"/>
      <c r="Q198" s="266">
        <v>0.007</v>
      </c>
      <c r="R198" s="267">
        <v>0.02</v>
      </c>
      <c r="S198" s="124">
        <f>C198*0.0005</f>
        <v>4.4999999999999996E-05</v>
      </c>
      <c r="T198" s="125">
        <f>G198*0.0005</f>
        <v>4.6E-05</v>
      </c>
      <c r="U198" s="125">
        <f>K198*0.0005</f>
        <v>1.7500000000000002E-05</v>
      </c>
      <c r="V198" s="126">
        <f>O198*0.0005</f>
        <v>1.5E-05</v>
      </c>
      <c r="W198" s="127" t="s">
        <v>70</v>
      </c>
    </row>
    <row r="199" spans="1:23" ht="11.25" thickBot="1">
      <c r="A199" s="225"/>
      <c r="B199" s="25" t="s">
        <v>42</v>
      </c>
      <c r="C199" s="204">
        <v>0.021</v>
      </c>
      <c r="D199" s="83" t="s">
        <v>82</v>
      </c>
      <c r="E199" s="85">
        <v>0.007</v>
      </c>
      <c r="F199" s="107">
        <v>0.02</v>
      </c>
      <c r="G199" s="188">
        <v>0.03</v>
      </c>
      <c r="H199" s="157"/>
      <c r="I199" s="155">
        <v>0.007</v>
      </c>
      <c r="J199" s="162">
        <v>0.02</v>
      </c>
      <c r="K199" s="238">
        <v>0.013</v>
      </c>
      <c r="L199" s="83" t="s">
        <v>92</v>
      </c>
      <c r="M199" s="266">
        <v>0.007</v>
      </c>
      <c r="N199" s="271">
        <v>0.02</v>
      </c>
      <c r="O199" s="255">
        <v>0.013</v>
      </c>
      <c r="P199" s="143" t="s">
        <v>92</v>
      </c>
      <c r="Q199" s="266">
        <v>0.007</v>
      </c>
      <c r="R199" s="271">
        <v>0.02</v>
      </c>
      <c r="S199" s="128">
        <f>C199*0.0001</f>
        <v>2.1000000000000002E-06</v>
      </c>
      <c r="T199" s="110">
        <f>G199*0.0001</f>
        <v>3E-06</v>
      </c>
      <c r="U199" s="110">
        <f>K199*0.0001</f>
        <v>1.3E-06</v>
      </c>
      <c r="V199" s="129">
        <f>O199*0.0001</f>
        <v>1.3E-06</v>
      </c>
      <c r="W199" s="123" t="s">
        <v>70</v>
      </c>
    </row>
    <row r="200" spans="1:23" ht="10.5" customHeight="1">
      <c r="A200" s="226" t="s">
        <v>52</v>
      </c>
      <c r="B200" s="27" t="s">
        <v>53</v>
      </c>
      <c r="C200" s="202">
        <v>0.51</v>
      </c>
      <c r="D200" s="53" t="s">
        <v>11</v>
      </c>
      <c r="E200" s="53" t="s">
        <v>11</v>
      </c>
      <c r="F200" s="54" t="s">
        <v>11</v>
      </c>
      <c r="G200" s="151">
        <v>0.66</v>
      </c>
      <c r="H200" s="169" t="s">
        <v>11</v>
      </c>
      <c r="I200" s="169" t="s">
        <v>11</v>
      </c>
      <c r="J200" s="170" t="s">
        <v>11</v>
      </c>
      <c r="K200" s="276">
        <v>0.3</v>
      </c>
      <c r="L200" s="245"/>
      <c r="M200" s="169" t="s">
        <v>11</v>
      </c>
      <c r="N200" s="170" t="s">
        <v>11</v>
      </c>
      <c r="O200" s="241">
        <v>0.19</v>
      </c>
      <c r="P200" s="245"/>
      <c r="Q200" s="169" t="s">
        <v>11</v>
      </c>
      <c r="R200" s="170" t="s">
        <v>11</v>
      </c>
      <c r="S200" s="102" t="s">
        <v>11</v>
      </c>
      <c r="T200" s="103" t="s">
        <v>11</v>
      </c>
      <c r="U200" s="103" t="s">
        <v>11</v>
      </c>
      <c r="V200" s="130" t="s">
        <v>11</v>
      </c>
      <c r="W200" s="49" t="s">
        <v>11</v>
      </c>
    </row>
    <row r="201" spans="1:23" ht="10.5">
      <c r="A201" s="227"/>
      <c r="B201" s="28" t="s">
        <v>54</v>
      </c>
      <c r="C201" s="203">
        <v>0.23</v>
      </c>
      <c r="D201" s="55" t="s">
        <v>11</v>
      </c>
      <c r="E201" s="55" t="s">
        <v>11</v>
      </c>
      <c r="F201" s="56" t="s">
        <v>11</v>
      </c>
      <c r="G201" s="166">
        <v>0.3</v>
      </c>
      <c r="H201" s="171" t="s">
        <v>11</v>
      </c>
      <c r="I201" s="171" t="s">
        <v>11</v>
      </c>
      <c r="J201" s="172" t="s">
        <v>11</v>
      </c>
      <c r="K201" s="275">
        <v>0.19</v>
      </c>
      <c r="L201" s="246"/>
      <c r="M201" s="171" t="s">
        <v>11</v>
      </c>
      <c r="N201" s="172" t="s">
        <v>11</v>
      </c>
      <c r="O201" s="243">
        <v>0.16</v>
      </c>
      <c r="P201" s="246"/>
      <c r="Q201" s="171" t="s">
        <v>11</v>
      </c>
      <c r="R201" s="172" t="s">
        <v>11</v>
      </c>
      <c r="S201" s="102" t="s">
        <v>11</v>
      </c>
      <c r="T201" s="103" t="s">
        <v>11</v>
      </c>
      <c r="U201" s="103" t="s">
        <v>11</v>
      </c>
      <c r="V201" s="130" t="s">
        <v>11</v>
      </c>
      <c r="W201" s="50" t="s">
        <v>11</v>
      </c>
    </row>
    <row r="202" spans="1:23" ht="10.5">
      <c r="A202" s="227"/>
      <c r="B202" s="25" t="s">
        <v>55</v>
      </c>
      <c r="C202" s="203">
        <v>0.19</v>
      </c>
      <c r="D202" s="55" t="s">
        <v>11</v>
      </c>
      <c r="E202" s="55" t="s">
        <v>11</v>
      </c>
      <c r="F202" s="56" t="s">
        <v>11</v>
      </c>
      <c r="G202" s="154">
        <v>0.22</v>
      </c>
      <c r="H202" s="171" t="s">
        <v>11</v>
      </c>
      <c r="I202" s="171" t="s">
        <v>11</v>
      </c>
      <c r="J202" s="172" t="s">
        <v>11</v>
      </c>
      <c r="K202" s="277">
        <v>0.2</v>
      </c>
      <c r="L202" s="246"/>
      <c r="M202" s="171" t="s">
        <v>11</v>
      </c>
      <c r="N202" s="172" t="s">
        <v>11</v>
      </c>
      <c r="O202" s="243">
        <v>0.19</v>
      </c>
      <c r="P202" s="246"/>
      <c r="Q202" s="171" t="s">
        <v>11</v>
      </c>
      <c r="R202" s="172" t="s">
        <v>11</v>
      </c>
      <c r="S202" s="102" t="s">
        <v>11</v>
      </c>
      <c r="T202" s="103" t="s">
        <v>11</v>
      </c>
      <c r="U202" s="103" t="s">
        <v>11</v>
      </c>
      <c r="V202" s="130" t="s">
        <v>11</v>
      </c>
      <c r="W202" s="50" t="s">
        <v>11</v>
      </c>
    </row>
    <row r="203" spans="1:23" ht="10.5">
      <c r="A203" s="227"/>
      <c r="B203" s="28" t="s">
        <v>56</v>
      </c>
      <c r="C203" s="203">
        <v>0.15</v>
      </c>
      <c r="D203" s="55" t="s">
        <v>11</v>
      </c>
      <c r="E203" s="55" t="s">
        <v>11</v>
      </c>
      <c r="F203" s="56" t="s">
        <v>11</v>
      </c>
      <c r="G203" s="154">
        <v>0.16</v>
      </c>
      <c r="H203" s="171" t="s">
        <v>11</v>
      </c>
      <c r="I203" s="171" t="s">
        <v>11</v>
      </c>
      <c r="J203" s="172" t="s">
        <v>11</v>
      </c>
      <c r="K203" s="233">
        <v>0.19</v>
      </c>
      <c r="L203" s="246"/>
      <c r="M203" s="171" t="s">
        <v>11</v>
      </c>
      <c r="N203" s="172" t="s">
        <v>11</v>
      </c>
      <c r="O203" s="243">
        <v>0.088</v>
      </c>
      <c r="P203" s="246"/>
      <c r="Q203" s="171" t="s">
        <v>11</v>
      </c>
      <c r="R203" s="172" t="s">
        <v>11</v>
      </c>
      <c r="S203" s="112" t="s">
        <v>11</v>
      </c>
      <c r="T203" s="113" t="s">
        <v>11</v>
      </c>
      <c r="U203" s="113" t="s">
        <v>11</v>
      </c>
      <c r="V203" s="114" t="s">
        <v>11</v>
      </c>
      <c r="W203" s="50" t="s">
        <v>11</v>
      </c>
    </row>
    <row r="204" spans="1:23" s="30" customFormat="1" ht="10.5">
      <c r="A204" s="227"/>
      <c r="B204" s="29" t="s">
        <v>43</v>
      </c>
      <c r="C204" s="203">
        <v>0.27</v>
      </c>
      <c r="D204" s="55" t="s">
        <v>11</v>
      </c>
      <c r="E204" s="55" t="s">
        <v>11</v>
      </c>
      <c r="F204" s="56" t="s">
        <v>11</v>
      </c>
      <c r="G204" s="173">
        <v>0.08</v>
      </c>
      <c r="H204" s="171" t="s">
        <v>11</v>
      </c>
      <c r="I204" s="171" t="s">
        <v>11</v>
      </c>
      <c r="J204" s="172" t="s">
        <v>11</v>
      </c>
      <c r="K204" s="233">
        <v>0.17</v>
      </c>
      <c r="L204" s="246"/>
      <c r="M204" s="171" t="s">
        <v>11</v>
      </c>
      <c r="N204" s="172" t="s">
        <v>11</v>
      </c>
      <c r="O204" s="243">
        <v>0.27</v>
      </c>
      <c r="P204" s="246"/>
      <c r="Q204" s="171" t="s">
        <v>11</v>
      </c>
      <c r="R204" s="172" t="s">
        <v>11</v>
      </c>
      <c r="S204" s="102" t="s">
        <v>11</v>
      </c>
      <c r="T204" s="103" t="s">
        <v>11</v>
      </c>
      <c r="U204" s="103" t="s">
        <v>11</v>
      </c>
      <c r="V204" s="130" t="s">
        <v>11</v>
      </c>
      <c r="W204" s="50" t="s">
        <v>11</v>
      </c>
    </row>
    <row r="205" spans="1:23" s="30" customFormat="1" ht="11.25" thickBot="1">
      <c r="A205" s="228"/>
      <c r="B205" s="31" t="s">
        <v>57</v>
      </c>
      <c r="C205" s="206">
        <v>1.4</v>
      </c>
      <c r="D205" s="57" t="s">
        <v>11</v>
      </c>
      <c r="E205" s="57" t="s">
        <v>11</v>
      </c>
      <c r="F205" s="58" t="s">
        <v>11</v>
      </c>
      <c r="G205" s="174">
        <v>1.4</v>
      </c>
      <c r="H205" s="175" t="s">
        <v>11</v>
      </c>
      <c r="I205" s="175" t="s">
        <v>11</v>
      </c>
      <c r="J205" s="176" t="s">
        <v>11</v>
      </c>
      <c r="K205" s="238">
        <v>1.1</v>
      </c>
      <c r="L205" s="247"/>
      <c r="M205" s="175" t="s">
        <v>11</v>
      </c>
      <c r="N205" s="176" t="s">
        <v>11</v>
      </c>
      <c r="O205" s="282">
        <v>0.9</v>
      </c>
      <c r="P205" s="247"/>
      <c r="Q205" s="175" t="s">
        <v>11</v>
      </c>
      <c r="R205" s="176" t="s">
        <v>11</v>
      </c>
      <c r="S205" s="131" t="s">
        <v>11</v>
      </c>
      <c r="T205" s="132" t="s">
        <v>11</v>
      </c>
      <c r="U205" s="132" t="s">
        <v>11</v>
      </c>
      <c r="V205" s="133" t="s">
        <v>11</v>
      </c>
      <c r="W205" s="59" t="s">
        <v>11</v>
      </c>
    </row>
    <row r="206" spans="1:23" ht="10.5" customHeight="1">
      <c r="A206" s="218" t="s">
        <v>58</v>
      </c>
      <c r="B206" s="22" t="s">
        <v>59</v>
      </c>
      <c r="C206" s="207">
        <v>1</v>
      </c>
      <c r="D206" s="53" t="s">
        <v>11</v>
      </c>
      <c r="E206" s="53" t="s">
        <v>11</v>
      </c>
      <c r="F206" s="54" t="s">
        <v>11</v>
      </c>
      <c r="G206" s="151">
        <v>1.2</v>
      </c>
      <c r="H206" s="169" t="s">
        <v>11</v>
      </c>
      <c r="I206" s="169" t="s">
        <v>11</v>
      </c>
      <c r="J206" s="170" t="s">
        <v>11</v>
      </c>
      <c r="K206" s="276">
        <v>0.8</v>
      </c>
      <c r="L206" s="245"/>
      <c r="M206" s="169" t="s">
        <v>11</v>
      </c>
      <c r="N206" s="170" t="s">
        <v>11</v>
      </c>
      <c r="O206" s="248">
        <v>0.53</v>
      </c>
      <c r="P206" s="245"/>
      <c r="Q206" s="169" t="s">
        <v>11</v>
      </c>
      <c r="R206" s="170" t="s">
        <v>11</v>
      </c>
      <c r="S206" s="65" t="s">
        <v>11</v>
      </c>
      <c r="T206" s="66" t="s">
        <v>11</v>
      </c>
      <c r="U206" s="66" t="s">
        <v>11</v>
      </c>
      <c r="V206" s="69" t="s">
        <v>11</v>
      </c>
      <c r="W206" s="49" t="s">
        <v>11</v>
      </c>
    </row>
    <row r="207" spans="1:23" ht="10.5">
      <c r="A207" s="219"/>
      <c r="B207" s="25" t="s">
        <v>60</v>
      </c>
      <c r="C207" s="203">
        <v>0.69</v>
      </c>
      <c r="D207" s="55" t="s">
        <v>11</v>
      </c>
      <c r="E207" s="55" t="s">
        <v>11</v>
      </c>
      <c r="F207" s="56" t="s">
        <v>11</v>
      </c>
      <c r="G207" s="154">
        <v>0.84</v>
      </c>
      <c r="H207" s="171" t="s">
        <v>11</v>
      </c>
      <c r="I207" s="171" t="s">
        <v>11</v>
      </c>
      <c r="J207" s="172" t="s">
        <v>11</v>
      </c>
      <c r="K207" s="233">
        <v>0.51</v>
      </c>
      <c r="L207" s="246"/>
      <c r="M207" s="171" t="s">
        <v>11</v>
      </c>
      <c r="N207" s="172" t="s">
        <v>11</v>
      </c>
      <c r="O207" s="284">
        <v>0.4</v>
      </c>
      <c r="P207" s="246"/>
      <c r="Q207" s="171" t="s">
        <v>11</v>
      </c>
      <c r="R207" s="172" t="s">
        <v>11</v>
      </c>
      <c r="S207" s="134" t="s">
        <v>11</v>
      </c>
      <c r="T207" s="103" t="s">
        <v>11</v>
      </c>
      <c r="U207" s="103" t="s">
        <v>11</v>
      </c>
      <c r="V207" s="130" t="s">
        <v>11</v>
      </c>
      <c r="W207" s="50" t="s">
        <v>11</v>
      </c>
    </row>
    <row r="208" spans="1:23" ht="10.5">
      <c r="A208" s="219"/>
      <c r="B208" s="28" t="s">
        <v>61</v>
      </c>
      <c r="C208" s="203">
        <v>0.31</v>
      </c>
      <c r="D208" s="55" t="s">
        <v>11</v>
      </c>
      <c r="E208" s="55" t="s">
        <v>11</v>
      </c>
      <c r="F208" s="56" t="s">
        <v>11</v>
      </c>
      <c r="G208" s="154">
        <v>0.45</v>
      </c>
      <c r="H208" s="171" t="s">
        <v>11</v>
      </c>
      <c r="I208" s="171" t="s">
        <v>11</v>
      </c>
      <c r="J208" s="172" t="s">
        <v>11</v>
      </c>
      <c r="K208" s="233">
        <v>0.38</v>
      </c>
      <c r="L208" s="246"/>
      <c r="M208" s="171" t="s">
        <v>11</v>
      </c>
      <c r="N208" s="172" t="s">
        <v>11</v>
      </c>
      <c r="O208" s="248">
        <v>0.34</v>
      </c>
      <c r="P208" s="246"/>
      <c r="Q208" s="171" t="s">
        <v>11</v>
      </c>
      <c r="R208" s="172" t="s">
        <v>11</v>
      </c>
      <c r="S208" s="134" t="s">
        <v>11</v>
      </c>
      <c r="T208" s="103" t="s">
        <v>11</v>
      </c>
      <c r="U208" s="103" t="s">
        <v>11</v>
      </c>
      <c r="V208" s="130" t="s">
        <v>11</v>
      </c>
      <c r="W208" s="50" t="s">
        <v>11</v>
      </c>
    </row>
    <row r="209" spans="1:23" ht="10.5">
      <c r="A209" s="219"/>
      <c r="B209" s="28" t="s">
        <v>62</v>
      </c>
      <c r="C209" s="203">
        <v>0.13</v>
      </c>
      <c r="D209" s="55" t="s">
        <v>11</v>
      </c>
      <c r="E209" s="55" t="s">
        <v>11</v>
      </c>
      <c r="F209" s="56" t="s">
        <v>11</v>
      </c>
      <c r="G209" s="154">
        <v>0.23</v>
      </c>
      <c r="H209" s="171" t="s">
        <v>11</v>
      </c>
      <c r="I209" s="171" t="s">
        <v>11</v>
      </c>
      <c r="J209" s="172" t="s">
        <v>11</v>
      </c>
      <c r="K209" s="233">
        <v>0.21</v>
      </c>
      <c r="L209" s="246"/>
      <c r="M209" s="171" t="s">
        <v>11</v>
      </c>
      <c r="N209" s="172" t="s">
        <v>11</v>
      </c>
      <c r="O209" s="249">
        <v>0.22</v>
      </c>
      <c r="P209" s="246"/>
      <c r="Q209" s="171" t="s">
        <v>11</v>
      </c>
      <c r="R209" s="172" t="s">
        <v>11</v>
      </c>
      <c r="S209" s="134" t="s">
        <v>11</v>
      </c>
      <c r="T209" s="103" t="s">
        <v>11</v>
      </c>
      <c r="U209" s="103" t="s">
        <v>11</v>
      </c>
      <c r="V209" s="130" t="s">
        <v>11</v>
      </c>
      <c r="W209" s="50" t="s">
        <v>11</v>
      </c>
    </row>
    <row r="210" spans="1:23" s="30" customFormat="1" ht="10.5">
      <c r="A210" s="219"/>
      <c r="B210" s="32" t="s">
        <v>44</v>
      </c>
      <c r="C210" s="203">
        <v>0.12</v>
      </c>
      <c r="D210" s="60" t="s">
        <v>11</v>
      </c>
      <c r="E210" s="60" t="s">
        <v>11</v>
      </c>
      <c r="F210" s="61" t="s">
        <v>11</v>
      </c>
      <c r="G210" s="189">
        <v>0.05</v>
      </c>
      <c r="H210" s="178" t="s">
        <v>11</v>
      </c>
      <c r="I210" s="178" t="s">
        <v>11</v>
      </c>
      <c r="J210" s="179" t="s">
        <v>11</v>
      </c>
      <c r="K210" s="233">
        <v>0.06</v>
      </c>
      <c r="L210" s="250"/>
      <c r="M210" s="178" t="s">
        <v>11</v>
      </c>
      <c r="N210" s="179" t="s">
        <v>11</v>
      </c>
      <c r="O210" s="243">
        <v>0.14</v>
      </c>
      <c r="P210" s="250"/>
      <c r="Q210" s="178" t="s">
        <v>11</v>
      </c>
      <c r="R210" s="179" t="s">
        <v>11</v>
      </c>
      <c r="S210" s="135" t="s">
        <v>11</v>
      </c>
      <c r="T210" s="136" t="s">
        <v>11</v>
      </c>
      <c r="U210" s="136" t="s">
        <v>11</v>
      </c>
      <c r="V210" s="137" t="s">
        <v>11</v>
      </c>
      <c r="W210" s="52" t="s">
        <v>11</v>
      </c>
    </row>
    <row r="211" spans="1:23" s="30" customFormat="1" ht="11.25" thickBot="1">
      <c r="A211" s="220"/>
      <c r="B211" s="33" t="s">
        <v>63</v>
      </c>
      <c r="C211" s="206">
        <v>2.3</v>
      </c>
      <c r="D211" s="62" t="s">
        <v>11</v>
      </c>
      <c r="E211" s="62" t="s">
        <v>11</v>
      </c>
      <c r="F211" s="63" t="s">
        <v>11</v>
      </c>
      <c r="G211" s="180">
        <v>2.8</v>
      </c>
      <c r="H211" s="181" t="s">
        <v>11</v>
      </c>
      <c r="I211" s="181" t="s">
        <v>11</v>
      </c>
      <c r="J211" s="182" t="s">
        <v>11</v>
      </c>
      <c r="K211" s="279">
        <v>2</v>
      </c>
      <c r="L211" s="251"/>
      <c r="M211" s="181" t="s">
        <v>11</v>
      </c>
      <c r="N211" s="182" t="s">
        <v>11</v>
      </c>
      <c r="O211" s="278">
        <v>1.6</v>
      </c>
      <c r="P211" s="251"/>
      <c r="Q211" s="181" t="s">
        <v>11</v>
      </c>
      <c r="R211" s="182" t="s">
        <v>11</v>
      </c>
      <c r="S211" s="138" t="s">
        <v>11</v>
      </c>
      <c r="T211" s="139" t="s">
        <v>11</v>
      </c>
      <c r="U211" s="139" t="s">
        <v>11</v>
      </c>
      <c r="V211" s="140" t="s">
        <v>11</v>
      </c>
      <c r="W211" s="64" t="s">
        <v>11</v>
      </c>
    </row>
    <row r="212" spans="1:242" ht="10.5">
      <c r="A212" s="221" t="s">
        <v>68</v>
      </c>
      <c r="B212" s="222"/>
      <c r="C212" s="65" t="s">
        <v>11</v>
      </c>
      <c r="D212" s="66" t="s">
        <v>11</v>
      </c>
      <c r="E212" s="66" t="s">
        <v>11</v>
      </c>
      <c r="F212" s="67" t="s">
        <v>11</v>
      </c>
      <c r="G212" s="102" t="s">
        <v>11</v>
      </c>
      <c r="H212" s="103" t="s">
        <v>11</v>
      </c>
      <c r="I212" s="66" t="s">
        <v>11</v>
      </c>
      <c r="J212" s="69" t="s">
        <v>11</v>
      </c>
      <c r="K212" s="134" t="s">
        <v>11</v>
      </c>
      <c r="L212" s="103" t="s">
        <v>11</v>
      </c>
      <c r="M212" s="66" t="s">
        <v>11</v>
      </c>
      <c r="N212" s="67" t="s">
        <v>11</v>
      </c>
      <c r="O212" s="102" t="s">
        <v>71</v>
      </c>
      <c r="P212" s="103" t="s">
        <v>11</v>
      </c>
      <c r="Q212" s="66" t="s">
        <v>11</v>
      </c>
      <c r="R212" s="69" t="s">
        <v>11</v>
      </c>
      <c r="S212" s="46">
        <f>SUM(S170:S199)</f>
        <v>0.052160700000000004</v>
      </c>
      <c r="T212" s="47">
        <f>SUM(T170:T199)</f>
        <v>0.056642500000000005</v>
      </c>
      <c r="U212" s="47">
        <f>SUM(U170:U199)</f>
        <v>0.04828531</v>
      </c>
      <c r="V212" s="48">
        <f>SUM(V170:V199)</f>
        <v>0.04820168000000002</v>
      </c>
      <c r="W212" s="70" t="s">
        <v>71</v>
      </c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5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6"/>
      <c r="GM212" s="36"/>
      <c r="GN212" s="36"/>
      <c r="GO212" s="36"/>
      <c r="GP212" s="36"/>
      <c r="GQ212" s="36"/>
      <c r="GR212" s="36"/>
      <c r="GS212" s="36"/>
      <c r="GT212" s="36"/>
      <c r="GU212" s="36"/>
      <c r="GV212" s="36"/>
      <c r="GW212" s="36"/>
      <c r="GX212" s="36"/>
      <c r="GY212" s="36"/>
      <c r="GZ212" s="36"/>
      <c r="HA212" s="36"/>
      <c r="HB212" s="36"/>
      <c r="HC212" s="36"/>
      <c r="HD212" s="36"/>
      <c r="HE212" s="36"/>
      <c r="HF212" s="36"/>
      <c r="HG212" s="36"/>
      <c r="HH212" s="36"/>
      <c r="HI212" s="36"/>
      <c r="HJ212" s="36"/>
      <c r="HK212" s="36"/>
      <c r="HL212" s="36"/>
      <c r="HM212" s="36"/>
      <c r="HN212" s="36"/>
      <c r="HO212" s="36"/>
      <c r="HP212" s="36"/>
      <c r="HQ212" s="36"/>
      <c r="HR212" s="36"/>
      <c r="HS212" s="36"/>
      <c r="HT212" s="36"/>
      <c r="HU212" s="36"/>
      <c r="HV212" s="36"/>
      <c r="HW212" s="36"/>
      <c r="HX212" s="36"/>
      <c r="HY212" s="36"/>
      <c r="HZ212" s="36"/>
      <c r="IA212" s="36"/>
      <c r="IB212" s="36"/>
      <c r="IC212" s="36"/>
      <c r="ID212" s="36"/>
      <c r="IE212" s="36"/>
      <c r="IF212" s="36"/>
      <c r="IG212" s="36"/>
      <c r="IH212" s="36"/>
    </row>
    <row r="213" spans="1:242" ht="11.25" thickBot="1">
      <c r="A213" s="210" t="s">
        <v>45</v>
      </c>
      <c r="B213" s="211"/>
      <c r="C213" s="71" t="s">
        <v>11</v>
      </c>
      <c r="D213" s="72" t="s">
        <v>11</v>
      </c>
      <c r="E213" s="72" t="s">
        <v>11</v>
      </c>
      <c r="F213" s="73" t="s">
        <v>11</v>
      </c>
      <c r="G213" s="74" t="s">
        <v>11</v>
      </c>
      <c r="H213" s="72" t="s">
        <v>11</v>
      </c>
      <c r="I213" s="72" t="s">
        <v>11</v>
      </c>
      <c r="J213" s="75" t="s">
        <v>11</v>
      </c>
      <c r="K213" s="71" t="s">
        <v>11</v>
      </c>
      <c r="L213" s="72" t="s">
        <v>11</v>
      </c>
      <c r="M213" s="72" t="s">
        <v>11</v>
      </c>
      <c r="N213" s="73" t="s">
        <v>11</v>
      </c>
      <c r="O213" s="74" t="s">
        <v>11</v>
      </c>
      <c r="P213" s="72" t="s">
        <v>11</v>
      </c>
      <c r="Q213" s="72" t="s">
        <v>11</v>
      </c>
      <c r="R213" s="75" t="s">
        <v>11</v>
      </c>
      <c r="S213" s="109">
        <v>0.052</v>
      </c>
      <c r="T213" s="110">
        <v>0.057</v>
      </c>
      <c r="U213" s="109">
        <v>0.048</v>
      </c>
      <c r="V213" s="129">
        <v>0.048</v>
      </c>
      <c r="W213" s="283">
        <f>AVERAGE(S213:V213)</f>
        <v>0.051250000000000004</v>
      </c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5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  <c r="HK213" s="36"/>
      <c r="HL213" s="36"/>
      <c r="HM213" s="36"/>
      <c r="HN213" s="36"/>
      <c r="HO213" s="36"/>
      <c r="HP213" s="36"/>
      <c r="HQ213" s="36"/>
      <c r="HR213" s="36"/>
      <c r="HS213" s="36"/>
      <c r="HT213" s="36"/>
      <c r="HU213" s="36"/>
      <c r="HV213" s="36"/>
      <c r="HW213" s="36"/>
      <c r="HX213" s="36"/>
      <c r="HY213" s="36"/>
      <c r="HZ213" s="36"/>
      <c r="IA213" s="36"/>
      <c r="IB213" s="36"/>
      <c r="IC213" s="36"/>
      <c r="ID213" s="36"/>
      <c r="IE213" s="36"/>
      <c r="IF213" s="36"/>
      <c r="IG213" s="36"/>
      <c r="IH213" s="36"/>
    </row>
    <row r="214" spans="2:11" ht="10.5">
      <c r="B214" s="3"/>
      <c r="C214" s="4"/>
      <c r="K214" s="4"/>
    </row>
    <row r="215" spans="2:18" ht="10.5">
      <c r="B215" s="3"/>
      <c r="C215" s="4"/>
      <c r="K215" s="4"/>
      <c r="R215" s="4"/>
    </row>
    <row r="216" spans="2:18" ht="11.25" thickBot="1">
      <c r="B216" s="3"/>
      <c r="C216" s="4"/>
      <c r="K216" s="4"/>
      <c r="R216" s="4"/>
    </row>
    <row r="217" spans="1:23" ht="10.5">
      <c r="A217" s="229" t="s">
        <v>0</v>
      </c>
      <c r="B217" s="230"/>
      <c r="C217" s="76" t="s">
        <v>72</v>
      </c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5"/>
      <c r="T217" s="95"/>
      <c r="U217" s="95"/>
      <c r="V217" s="95"/>
      <c r="W217" s="96"/>
    </row>
    <row r="218" spans="1:23" ht="11.25" thickBot="1">
      <c r="A218" s="216" t="s">
        <v>1</v>
      </c>
      <c r="B218" s="231"/>
      <c r="C218" s="77" t="s">
        <v>77</v>
      </c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8"/>
      <c r="R218" s="98"/>
      <c r="S218" s="99"/>
      <c r="T218" s="99"/>
      <c r="U218" s="99"/>
      <c r="V218" s="99"/>
      <c r="W218" s="100"/>
    </row>
    <row r="219" spans="1:23" ht="21" customHeight="1">
      <c r="A219" s="221" t="s">
        <v>2</v>
      </c>
      <c r="B219" s="222"/>
      <c r="C219" s="212" t="s">
        <v>3</v>
      </c>
      <c r="D219" s="213"/>
      <c r="E219" s="213"/>
      <c r="F219" s="214"/>
      <c r="G219" s="215" t="s">
        <v>4</v>
      </c>
      <c r="H219" s="213"/>
      <c r="I219" s="213"/>
      <c r="J219" s="214"/>
      <c r="K219" s="215" t="s">
        <v>5</v>
      </c>
      <c r="L219" s="213"/>
      <c r="M219" s="213"/>
      <c r="N219" s="214"/>
      <c r="O219" s="215" t="s">
        <v>6</v>
      </c>
      <c r="P219" s="213"/>
      <c r="Q219" s="213"/>
      <c r="R219" s="214"/>
      <c r="S219" s="5" t="s">
        <v>3</v>
      </c>
      <c r="T219" s="6" t="s">
        <v>4</v>
      </c>
      <c r="U219" s="6" t="s">
        <v>5</v>
      </c>
      <c r="V219" s="7" t="s">
        <v>6</v>
      </c>
      <c r="W219" s="43" t="s">
        <v>65</v>
      </c>
    </row>
    <row r="220" spans="1:23" ht="24.75" customHeight="1" thickBot="1">
      <c r="A220" s="216" t="s">
        <v>7</v>
      </c>
      <c r="B220" s="217"/>
      <c r="C220" s="8" t="s">
        <v>69</v>
      </c>
      <c r="D220" s="9"/>
      <c r="E220" s="10" t="s">
        <v>8</v>
      </c>
      <c r="F220" s="11" t="s">
        <v>9</v>
      </c>
      <c r="G220" s="12" t="s">
        <v>69</v>
      </c>
      <c r="H220" s="9"/>
      <c r="I220" s="10" t="s">
        <v>8</v>
      </c>
      <c r="J220" s="13" t="s">
        <v>9</v>
      </c>
      <c r="K220" s="14" t="s">
        <v>69</v>
      </c>
      <c r="L220" s="9"/>
      <c r="M220" s="10" t="s">
        <v>8</v>
      </c>
      <c r="N220" s="11" t="s">
        <v>9</v>
      </c>
      <c r="O220" s="12" t="s">
        <v>69</v>
      </c>
      <c r="P220" s="9"/>
      <c r="Q220" s="10" t="s">
        <v>8</v>
      </c>
      <c r="R220" s="13" t="s">
        <v>9</v>
      </c>
      <c r="S220" s="15" t="s">
        <v>47</v>
      </c>
      <c r="T220" s="16" t="s">
        <v>47</v>
      </c>
      <c r="U220" s="16" t="s">
        <v>47</v>
      </c>
      <c r="V220" s="17" t="s">
        <v>47</v>
      </c>
      <c r="W220" s="44" t="s">
        <v>47</v>
      </c>
    </row>
    <row r="221" spans="1:23" ht="10.5" customHeight="1">
      <c r="A221" s="223" t="s">
        <v>48</v>
      </c>
      <c r="B221" s="18" t="s">
        <v>10</v>
      </c>
      <c r="C221" s="193">
        <v>0.22</v>
      </c>
      <c r="D221" s="89" t="s">
        <v>82</v>
      </c>
      <c r="E221" s="78">
        <v>0.003</v>
      </c>
      <c r="F221" s="104">
        <v>0.01</v>
      </c>
      <c r="G221" s="183">
        <v>0.2</v>
      </c>
      <c r="H221" s="152"/>
      <c r="I221" s="152">
        <v>0.003</v>
      </c>
      <c r="J221" s="153">
        <v>0.01</v>
      </c>
      <c r="K221" s="232">
        <v>0.21</v>
      </c>
      <c r="L221" s="78"/>
      <c r="M221" s="152">
        <v>0.003</v>
      </c>
      <c r="N221" s="153">
        <v>0.01</v>
      </c>
      <c r="O221" s="241">
        <v>0.053</v>
      </c>
      <c r="P221" s="141"/>
      <c r="Q221" s="152">
        <v>0.003</v>
      </c>
      <c r="R221" s="153">
        <v>0.01</v>
      </c>
      <c r="S221" s="68" t="s">
        <v>11</v>
      </c>
      <c r="T221" s="66" t="s">
        <v>11</v>
      </c>
      <c r="U221" s="66" t="s">
        <v>11</v>
      </c>
      <c r="V221" s="69" t="s">
        <v>11</v>
      </c>
      <c r="W221" s="49" t="s">
        <v>11</v>
      </c>
    </row>
    <row r="222" spans="1:23" ht="10.5">
      <c r="A222" s="224"/>
      <c r="B222" s="19" t="s">
        <v>12</v>
      </c>
      <c r="C222" s="194">
        <v>0.091</v>
      </c>
      <c r="D222" s="90" t="s">
        <v>82</v>
      </c>
      <c r="E222" s="80">
        <v>0.003</v>
      </c>
      <c r="F222" s="105">
        <v>0.01</v>
      </c>
      <c r="G222" s="154">
        <v>0.084</v>
      </c>
      <c r="H222" s="155"/>
      <c r="I222" s="155">
        <v>0.003</v>
      </c>
      <c r="J222" s="156">
        <v>0.01</v>
      </c>
      <c r="K222" s="233">
        <v>0.11</v>
      </c>
      <c r="L222" s="80"/>
      <c r="M222" s="155">
        <v>0.003</v>
      </c>
      <c r="N222" s="156">
        <v>0.01</v>
      </c>
      <c r="O222" s="243">
        <v>0.024</v>
      </c>
      <c r="P222" s="142"/>
      <c r="Q222" s="155">
        <v>0.003</v>
      </c>
      <c r="R222" s="156">
        <v>0.01</v>
      </c>
      <c r="S222" s="112" t="s">
        <v>11</v>
      </c>
      <c r="T222" s="113" t="s">
        <v>11</v>
      </c>
      <c r="U222" s="113" t="s">
        <v>11</v>
      </c>
      <c r="V222" s="114" t="s">
        <v>11</v>
      </c>
      <c r="W222" s="50" t="s">
        <v>11</v>
      </c>
    </row>
    <row r="223" spans="1:23" ht="10.5">
      <c r="A223" s="224"/>
      <c r="B223" s="20" t="s">
        <v>13</v>
      </c>
      <c r="C223" s="194">
        <f>E223/2</f>
        <v>0.0015</v>
      </c>
      <c r="D223" s="82" t="s">
        <v>14</v>
      </c>
      <c r="E223" s="80">
        <v>0.003</v>
      </c>
      <c r="F223" s="105">
        <v>0.01</v>
      </c>
      <c r="G223" s="168">
        <f>I223/2</f>
        <v>0.0015</v>
      </c>
      <c r="H223" s="157" t="s">
        <v>85</v>
      </c>
      <c r="I223" s="157">
        <v>0.003</v>
      </c>
      <c r="J223" s="158">
        <v>0.01</v>
      </c>
      <c r="K223" s="233">
        <v>0.0015</v>
      </c>
      <c r="L223" s="80" t="s">
        <v>93</v>
      </c>
      <c r="M223" s="157">
        <v>0.003</v>
      </c>
      <c r="N223" s="158">
        <v>0.01</v>
      </c>
      <c r="O223" s="243">
        <v>0.0015</v>
      </c>
      <c r="P223" s="142"/>
      <c r="Q223" s="157">
        <v>0.003</v>
      </c>
      <c r="R223" s="158">
        <v>0.01</v>
      </c>
      <c r="S223" s="115">
        <f>C223</f>
        <v>0.0015</v>
      </c>
      <c r="T223" s="116">
        <f>G223</f>
        <v>0.0015</v>
      </c>
      <c r="U223" s="116">
        <f>K223</f>
        <v>0.0015</v>
      </c>
      <c r="V223" s="117">
        <f>O223</f>
        <v>0.0015</v>
      </c>
      <c r="W223" s="50" t="s">
        <v>11</v>
      </c>
    </row>
    <row r="224" spans="1:23" ht="10.5">
      <c r="A224" s="224"/>
      <c r="B224" s="20" t="s">
        <v>15</v>
      </c>
      <c r="C224" s="194">
        <v>0.004</v>
      </c>
      <c r="D224" s="90" t="s">
        <v>83</v>
      </c>
      <c r="E224" s="80">
        <v>0.003</v>
      </c>
      <c r="F224" s="105">
        <v>0.01</v>
      </c>
      <c r="G224" s="168">
        <v>0.003</v>
      </c>
      <c r="H224" s="155" t="s">
        <v>83</v>
      </c>
      <c r="I224" s="155">
        <v>0.003</v>
      </c>
      <c r="J224" s="156">
        <v>0.01</v>
      </c>
      <c r="K224" s="237">
        <v>0.009</v>
      </c>
      <c r="L224" s="80" t="s">
        <v>92</v>
      </c>
      <c r="M224" s="155">
        <v>0.003</v>
      </c>
      <c r="N224" s="156">
        <v>0.01</v>
      </c>
      <c r="O224" s="243">
        <v>0.008</v>
      </c>
      <c r="P224" s="142"/>
      <c r="Q224" s="155">
        <v>0.003</v>
      </c>
      <c r="R224" s="156">
        <v>0.01</v>
      </c>
      <c r="S224" s="115">
        <f>C224</f>
        <v>0.004</v>
      </c>
      <c r="T224" s="116">
        <f>G224</f>
        <v>0.003</v>
      </c>
      <c r="U224" s="116">
        <f>K224</f>
        <v>0.009</v>
      </c>
      <c r="V224" s="117">
        <f>O224</f>
        <v>0.008</v>
      </c>
      <c r="W224" s="50" t="s">
        <v>11</v>
      </c>
    </row>
    <row r="225" spans="1:23" ht="10.5">
      <c r="A225" s="224"/>
      <c r="B225" s="19" t="s">
        <v>16</v>
      </c>
      <c r="C225" s="194">
        <f>E225/2</f>
        <v>0.0035</v>
      </c>
      <c r="D225" s="82" t="s">
        <v>14</v>
      </c>
      <c r="E225" s="80">
        <v>0.007</v>
      </c>
      <c r="F225" s="105">
        <v>0.02</v>
      </c>
      <c r="G225" s="154">
        <f>I225/2</f>
        <v>0.0035</v>
      </c>
      <c r="H225" s="157" t="s">
        <v>84</v>
      </c>
      <c r="I225" s="155">
        <v>0.007</v>
      </c>
      <c r="J225" s="156">
        <v>0.02</v>
      </c>
      <c r="K225" s="237">
        <v>0.01</v>
      </c>
      <c r="L225" s="80" t="s">
        <v>92</v>
      </c>
      <c r="M225" s="155">
        <v>0.007</v>
      </c>
      <c r="N225" s="156">
        <v>0.02</v>
      </c>
      <c r="O225" s="243">
        <v>0.007</v>
      </c>
      <c r="P225" s="142"/>
      <c r="Q225" s="155">
        <v>0.007</v>
      </c>
      <c r="R225" s="156">
        <v>0.02</v>
      </c>
      <c r="S225" s="115">
        <f>C225*0.1</f>
        <v>0.00035000000000000005</v>
      </c>
      <c r="T225" s="116">
        <f>G225*0.1</f>
        <v>0.00035000000000000005</v>
      </c>
      <c r="U225" s="116">
        <f>K225*0.1</f>
        <v>0.001</v>
      </c>
      <c r="V225" s="117">
        <f>O225*0.1</f>
        <v>0.0007000000000000001</v>
      </c>
      <c r="W225" s="50" t="s">
        <v>11</v>
      </c>
    </row>
    <row r="226" spans="1:23" ht="10.5">
      <c r="A226" s="224"/>
      <c r="B226" s="19" t="s">
        <v>17</v>
      </c>
      <c r="C226" s="195">
        <f>E226/2</f>
        <v>0.0035</v>
      </c>
      <c r="D226" s="90" t="s">
        <v>14</v>
      </c>
      <c r="E226" s="80">
        <v>0.007</v>
      </c>
      <c r="F226" s="105">
        <v>0.02</v>
      </c>
      <c r="G226" s="154">
        <f>I226/2</f>
        <v>0.0035</v>
      </c>
      <c r="H226" s="157" t="s">
        <v>84</v>
      </c>
      <c r="I226" s="155">
        <v>0.007</v>
      </c>
      <c r="J226" s="156">
        <v>0.02</v>
      </c>
      <c r="K226" s="233">
        <v>0.016</v>
      </c>
      <c r="L226" s="80" t="s">
        <v>92</v>
      </c>
      <c r="M226" s="155">
        <v>0.007</v>
      </c>
      <c r="N226" s="156">
        <v>0.02</v>
      </c>
      <c r="O226" s="243">
        <v>0.011</v>
      </c>
      <c r="P226" s="142"/>
      <c r="Q226" s="155">
        <v>0.007</v>
      </c>
      <c r="R226" s="156">
        <v>0.02</v>
      </c>
      <c r="S226" s="115">
        <f>C226*0.1</f>
        <v>0.00035000000000000005</v>
      </c>
      <c r="T226" s="116">
        <f>G226*0.1</f>
        <v>0.00035000000000000005</v>
      </c>
      <c r="U226" s="116">
        <f>K226*0.1</f>
        <v>0.0016</v>
      </c>
      <c r="V226" s="117">
        <f>O226*0.1</f>
        <v>0.0011</v>
      </c>
      <c r="W226" s="51" t="s">
        <v>11</v>
      </c>
    </row>
    <row r="227" spans="1:23" ht="10.5">
      <c r="A227" s="224"/>
      <c r="B227" s="20" t="s">
        <v>49</v>
      </c>
      <c r="C227" s="194">
        <f>E227/2</f>
        <v>0.0035</v>
      </c>
      <c r="D227" s="82" t="s">
        <v>14</v>
      </c>
      <c r="E227" s="80">
        <v>0.007</v>
      </c>
      <c r="F227" s="105">
        <v>0.02</v>
      </c>
      <c r="G227" s="154">
        <f>I227/2</f>
        <v>0.0035</v>
      </c>
      <c r="H227" s="157" t="s">
        <v>86</v>
      </c>
      <c r="I227" s="155">
        <v>0.007</v>
      </c>
      <c r="J227" s="156">
        <v>0.02</v>
      </c>
      <c r="K227" s="233">
        <v>0.013</v>
      </c>
      <c r="L227" s="80" t="s">
        <v>92</v>
      </c>
      <c r="M227" s="155">
        <v>0.007</v>
      </c>
      <c r="N227" s="156">
        <v>0.02</v>
      </c>
      <c r="O227" s="243">
        <v>0.008</v>
      </c>
      <c r="P227" s="142"/>
      <c r="Q227" s="155">
        <v>0.007</v>
      </c>
      <c r="R227" s="156">
        <v>0.02</v>
      </c>
      <c r="S227" s="115">
        <f>C227*0.1</f>
        <v>0.00035000000000000005</v>
      </c>
      <c r="T227" s="116">
        <f>G227*0.1</f>
        <v>0.00035000000000000005</v>
      </c>
      <c r="U227" s="116">
        <f>K227*0.1</f>
        <v>0.0013</v>
      </c>
      <c r="V227" s="117">
        <f>O227*0.1</f>
        <v>0.0008</v>
      </c>
      <c r="W227" s="118" t="s">
        <v>70</v>
      </c>
    </row>
    <row r="228" spans="1:23" ht="10.5">
      <c r="A228" s="224"/>
      <c r="B228" s="19" t="s">
        <v>18</v>
      </c>
      <c r="C228" s="194">
        <v>0.04</v>
      </c>
      <c r="D228" s="90" t="s">
        <v>82</v>
      </c>
      <c r="E228" s="80">
        <v>0.007</v>
      </c>
      <c r="F228" s="105">
        <v>0.02</v>
      </c>
      <c r="G228" s="154">
        <v>0.023</v>
      </c>
      <c r="H228" s="155"/>
      <c r="I228" s="155">
        <v>0.007</v>
      </c>
      <c r="J228" s="156">
        <v>0.02</v>
      </c>
      <c r="K228" s="258">
        <v>0.1</v>
      </c>
      <c r="L228" s="80"/>
      <c r="M228" s="155">
        <v>0.007</v>
      </c>
      <c r="N228" s="156">
        <v>0.02</v>
      </c>
      <c r="O228" s="243">
        <v>0.062</v>
      </c>
      <c r="P228" s="142"/>
      <c r="Q228" s="155">
        <v>0.007</v>
      </c>
      <c r="R228" s="156">
        <v>0.02</v>
      </c>
      <c r="S228" s="115">
        <f>C228*0.01</f>
        <v>0.0004</v>
      </c>
      <c r="T228" s="116">
        <f>G228*0.01</f>
        <v>0.00023</v>
      </c>
      <c r="U228" s="116">
        <f>K228*0.01</f>
        <v>0.001</v>
      </c>
      <c r="V228" s="117">
        <f>O228*0.01</f>
        <v>0.00062</v>
      </c>
      <c r="W228" s="118" t="s">
        <v>70</v>
      </c>
    </row>
    <row r="229" spans="1:23" ht="11.25" thickBot="1">
      <c r="A229" s="225"/>
      <c r="B229" s="21" t="s">
        <v>19</v>
      </c>
      <c r="C229" s="196">
        <v>0.11</v>
      </c>
      <c r="D229" s="91" t="s">
        <v>82</v>
      </c>
      <c r="E229" s="83">
        <v>0.01</v>
      </c>
      <c r="F229" s="106">
        <v>0.04</v>
      </c>
      <c r="G229" s="160">
        <v>0.04</v>
      </c>
      <c r="H229" s="161"/>
      <c r="I229" s="161">
        <v>0.01</v>
      </c>
      <c r="J229" s="162">
        <v>0.04</v>
      </c>
      <c r="K229" s="236">
        <v>0.18</v>
      </c>
      <c r="L229" s="83"/>
      <c r="M229" s="161">
        <v>0.01</v>
      </c>
      <c r="N229" s="162">
        <v>0.04</v>
      </c>
      <c r="O229" s="258">
        <v>0.2</v>
      </c>
      <c r="P229" s="143"/>
      <c r="Q229" s="161">
        <v>0.01</v>
      </c>
      <c r="R229" s="162">
        <v>0.04</v>
      </c>
      <c r="S229" s="119">
        <f>C229*0.0001</f>
        <v>1.1000000000000001E-05</v>
      </c>
      <c r="T229" s="120">
        <f>G229*0.0001</f>
        <v>4.000000000000001E-06</v>
      </c>
      <c r="U229" s="120">
        <f>K229*0.0001</f>
        <v>1.8E-05</v>
      </c>
      <c r="V229" s="121">
        <f>O229*0.0001</f>
        <v>2E-05</v>
      </c>
      <c r="W229" s="122" t="s">
        <v>70</v>
      </c>
    </row>
    <row r="230" spans="1:23" ht="10.5" customHeight="1">
      <c r="A230" s="223" t="s">
        <v>50</v>
      </c>
      <c r="B230" s="22" t="s">
        <v>20</v>
      </c>
      <c r="C230" s="193">
        <v>0.027</v>
      </c>
      <c r="D230" s="89" t="s">
        <v>82</v>
      </c>
      <c r="E230" s="78">
        <v>0.003</v>
      </c>
      <c r="F230" s="104">
        <v>0.01</v>
      </c>
      <c r="G230" s="151">
        <v>0.015</v>
      </c>
      <c r="H230" s="152"/>
      <c r="I230" s="152">
        <v>0.003</v>
      </c>
      <c r="J230" s="153">
        <v>0.01</v>
      </c>
      <c r="K230" s="232">
        <v>0.027</v>
      </c>
      <c r="L230" s="78"/>
      <c r="M230" s="152">
        <v>0.003</v>
      </c>
      <c r="N230" s="153">
        <v>0.01</v>
      </c>
      <c r="O230" s="241">
        <v>0.021</v>
      </c>
      <c r="P230" s="141"/>
      <c r="Q230" s="152">
        <v>0.003</v>
      </c>
      <c r="R230" s="153">
        <v>0.01</v>
      </c>
      <c r="S230" s="68" t="s">
        <v>11</v>
      </c>
      <c r="T230" s="66" t="s">
        <v>11</v>
      </c>
      <c r="U230" s="66" t="s">
        <v>11</v>
      </c>
      <c r="V230" s="69" t="s">
        <v>11</v>
      </c>
      <c r="W230" s="49" t="s">
        <v>11</v>
      </c>
    </row>
    <row r="231" spans="1:23" ht="10.5">
      <c r="A231" s="224"/>
      <c r="B231" s="19" t="s">
        <v>21</v>
      </c>
      <c r="C231" s="194">
        <v>0.019</v>
      </c>
      <c r="D231" s="90" t="s">
        <v>82</v>
      </c>
      <c r="E231" s="80">
        <v>0.003</v>
      </c>
      <c r="F231" s="105">
        <v>0.01</v>
      </c>
      <c r="G231" s="154">
        <v>0.012</v>
      </c>
      <c r="H231" s="155"/>
      <c r="I231" s="155">
        <v>0.003</v>
      </c>
      <c r="J231" s="156">
        <v>0.01</v>
      </c>
      <c r="K231" s="233">
        <v>0.022</v>
      </c>
      <c r="L231" s="80"/>
      <c r="M231" s="155">
        <v>0.003</v>
      </c>
      <c r="N231" s="156">
        <v>0.01</v>
      </c>
      <c r="O231" s="243">
        <v>0.009</v>
      </c>
      <c r="P231" s="142"/>
      <c r="Q231" s="155">
        <v>0.003</v>
      </c>
      <c r="R231" s="156">
        <v>0.01</v>
      </c>
      <c r="S231" s="115">
        <f>C231*0.1</f>
        <v>0.0019</v>
      </c>
      <c r="T231" s="116">
        <f>G231*0.1</f>
        <v>0.0012000000000000001</v>
      </c>
      <c r="U231" s="116">
        <f>K231*0.1</f>
        <v>0.0022</v>
      </c>
      <c r="V231" s="117">
        <f>O231*0.1</f>
        <v>0.0009</v>
      </c>
      <c r="W231" s="50" t="s">
        <v>11</v>
      </c>
    </row>
    <row r="232" spans="1:23" ht="10.5">
      <c r="A232" s="224"/>
      <c r="B232" s="23" t="s">
        <v>22</v>
      </c>
      <c r="C232" s="194">
        <v>0.026</v>
      </c>
      <c r="D232" s="90" t="s">
        <v>82</v>
      </c>
      <c r="E232" s="80">
        <v>0.003</v>
      </c>
      <c r="F232" s="105">
        <v>0.01</v>
      </c>
      <c r="G232" s="154">
        <v>0.019</v>
      </c>
      <c r="H232" s="155"/>
      <c r="I232" s="155">
        <v>0.003</v>
      </c>
      <c r="J232" s="156">
        <v>0.01</v>
      </c>
      <c r="K232" s="237">
        <v>0.033</v>
      </c>
      <c r="L232" s="80"/>
      <c r="M232" s="155">
        <v>0.003</v>
      </c>
      <c r="N232" s="156">
        <v>0.01</v>
      </c>
      <c r="O232" s="243">
        <v>0.031</v>
      </c>
      <c r="P232" s="142"/>
      <c r="Q232" s="155">
        <v>0.003</v>
      </c>
      <c r="R232" s="156">
        <v>0.01</v>
      </c>
      <c r="S232" s="115">
        <f>C232*0.05</f>
        <v>0.0013</v>
      </c>
      <c r="T232" s="116">
        <f>G232*0.05</f>
        <v>0.00095</v>
      </c>
      <c r="U232" s="116">
        <f>K232*0.05</f>
        <v>0.0016500000000000002</v>
      </c>
      <c r="V232" s="117">
        <f>O232*0.05</f>
        <v>0.0015500000000000002</v>
      </c>
      <c r="W232" s="50" t="s">
        <v>11</v>
      </c>
    </row>
    <row r="233" spans="1:23" ht="10.5">
      <c r="A233" s="224"/>
      <c r="B233" s="23" t="s">
        <v>23</v>
      </c>
      <c r="C233" s="195">
        <v>0.019</v>
      </c>
      <c r="D233" s="90" t="s">
        <v>82</v>
      </c>
      <c r="E233" s="80">
        <v>0.003</v>
      </c>
      <c r="F233" s="105">
        <v>0.01</v>
      </c>
      <c r="G233" s="154">
        <v>0.015</v>
      </c>
      <c r="H233" s="155"/>
      <c r="I233" s="155">
        <v>0.003</v>
      </c>
      <c r="J233" s="156">
        <v>0.01</v>
      </c>
      <c r="K233" s="233">
        <v>0.031</v>
      </c>
      <c r="L233" s="80"/>
      <c r="M233" s="155">
        <v>0.003</v>
      </c>
      <c r="N233" s="156">
        <v>0.01</v>
      </c>
      <c r="O233" s="243">
        <v>0.028</v>
      </c>
      <c r="P233" s="142"/>
      <c r="Q233" s="155">
        <v>0.003</v>
      </c>
      <c r="R233" s="156">
        <v>0.01</v>
      </c>
      <c r="S233" s="115">
        <f>C233*0.5</f>
        <v>0.0095</v>
      </c>
      <c r="T233" s="116">
        <f>G233*0.5</f>
        <v>0.0075</v>
      </c>
      <c r="U233" s="116">
        <f>K233*0.5</f>
        <v>0.0155</v>
      </c>
      <c r="V233" s="117">
        <f>O233*0.5</f>
        <v>0.014</v>
      </c>
      <c r="W233" s="50" t="s">
        <v>11</v>
      </c>
    </row>
    <row r="234" spans="1:23" ht="10.5">
      <c r="A234" s="224"/>
      <c r="B234" s="23" t="s">
        <v>24</v>
      </c>
      <c r="C234" s="194">
        <v>0.024</v>
      </c>
      <c r="D234" s="90" t="s">
        <v>82</v>
      </c>
      <c r="E234" s="80">
        <v>0.007</v>
      </c>
      <c r="F234" s="105">
        <v>0.02</v>
      </c>
      <c r="G234" s="154">
        <v>0.015</v>
      </c>
      <c r="H234" s="157" t="s">
        <v>83</v>
      </c>
      <c r="I234" s="155">
        <v>0.007</v>
      </c>
      <c r="J234" s="156">
        <v>0.02</v>
      </c>
      <c r="K234" s="233">
        <v>0.037</v>
      </c>
      <c r="L234" s="80"/>
      <c r="M234" s="155">
        <v>0.007</v>
      </c>
      <c r="N234" s="156">
        <v>0.02</v>
      </c>
      <c r="O234" s="237">
        <v>0.04</v>
      </c>
      <c r="P234" s="142"/>
      <c r="Q234" s="155">
        <v>0.007</v>
      </c>
      <c r="R234" s="156">
        <v>0.02</v>
      </c>
      <c r="S234" s="115">
        <f>C234*0.1</f>
        <v>0.0024000000000000002</v>
      </c>
      <c r="T234" s="116">
        <f>G234*0.1</f>
        <v>0.0015</v>
      </c>
      <c r="U234" s="116">
        <f>K234*0.1</f>
        <v>0.0037</v>
      </c>
      <c r="V234" s="117">
        <f>O234*0.1</f>
        <v>0.004</v>
      </c>
      <c r="W234" s="52" t="s">
        <v>11</v>
      </c>
    </row>
    <row r="235" spans="1:23" ht="10.5">
      <c r="A235" s="224"/>
      <c r="B235" s="23" t="s">
        <v>25</v>
      </c>
      <c r="C235" s="194">
        <v>0.018</v>
      </c>
      <c r="D235" s="90" t="s">
        <v>83</v>
      </c>
      <c r="E235" s="80">
        <v>0.007</v>
      </c>
      <c r="F235" s="105">
        <v>0.02</v>
      </c>
      <c r="G235" s="154">
        <v>0.013</v>
      </c>
      <c r="H235" s="157" t="s">
        <v>83</v>
      </c>
      <c r="I235" s="155">
        <v>0.007</v>
      </c>
      <c r="J235" s="156">
        <v>0.02</v>
      </c>
      <c r="K235" s="233">
        <v>0.032</v>
      </c>
      <c r="L235" s="80"/>
      <c r="M235" s="155">
        <v>0.007</v>
      </c>
      <c r="N235" s="156">
        <v>0.02</v>
      </c>
      <c r="O235" s="243">
        <v>0.032</v>
      </c>
      <c r="P235" s="142"/>
      <c r="Q235" s="155">
        <v>0.007</v>
      </c>
      <c r="R235" s="156">
        <v>0.02</v>
      </c>
      <c r="S235" s="115">
        <f>C235*0.1</f>
        <v>0.0018</v>
      </c>
      <c r="T235" s="116">
        <f>G235*0.1</f>
        <v>0.0013</v>
      </c>
      <c r="U235" s="116">
        <f>K235*0.1</f>
        <v>0.0032</v>
      </c>
      <c r="V235" s="117">
        <f>O235*0.1</f>
        <v>0.0032</v>
      </c>
      <c r="W235" s="51" t="s">
        <v>11</v>
      </c>
    </row>
    <row r="236" spans="1:23" ht="10.5">
      <c r="A236" s="224"/>
      <c r="B236" s="23" t="s">
        <v>26</v>
      </c>
      <c r="C236" s="194">
        <f>E236/2</f>
        <v>0.0035</v>
      </c>
      <c r="D236" s="82" t="s">
        <v>14</v>
      </c>
      <c r="E236" s="80">
        <v>0.007</v>
      </c>
      <c r="F236" s="105">
        <v>0.02</v>
      </c>
      <c r="G236" s="154">
        <f>I236/2</f>
        <v>0.0035</v>
      </c>
      <c r="H236" s="157" t="s">
        <v>87</v>
      </c>
      <c r="I236" s="155">
        <v>0.007</v>
      </c>
      <c r="J236" s="156">
        <v>0.02</v>
      </c>
      <c r="K236" s="233">
        <v>0.0035</v>
      </c>
      <c r="L236" s="80" t="s">
        <v>93</v>
      </c>
      <c r="M236" s="155">
        <v>0.007</v>
      </c>
      <c r="N236" s="156">
        <v>0.02</v>
      </c>
      <c r="O236" s="243">
        <v>0.0035</v>
      </c>
      <c r="P236" s="142"/>
      <c r="Q236" s="155">
        <v>0.007</v>
      </c>
      <c r="R236" s="156">
        <v>0.02</v>
      </c>
      <c r="S236" s="115">
        <f>C236*0.1</f>
        <v>0.00035000000000000005</v>
      </c>
      <c r="T236" s="116">
        <f>G236*0.1</f>
        <v>0.00035000000000000005</v>
      </c>
      <c r="U236" s="116">
        <f>K236*0.1</f>
        <v>0.00035000000000000005</v>
      </c>
      <c r="V236" s="117">
        <f>O236*0.1</f>
        <v>0.00035000000000000005</v>
      </c>
      <c r="W236" s="118" t="s">
        <v>70</v>
      </c>
    </row>
    <row r="237" spans="1:23" ht="10.5">
      <c r="A237" s="224"/>
      <c r="B237" s="23" t="s">
        <v>27</v>
      </c>
      <c r="C237" s="194">
        <v>0.014</v>
      </c>
      <c r="D237" s="90" t="s">
        <v>83</v>
      </c>
      <c r="E237" s="80">
        <v>0.007</v>
      </c>
      <c r="F237" s="105">
        <v>0.02</v>
      </c>
      <c r="G237" s="159">
        <v>0.01</v>
      </c>
      <c r="H237" s="157" t="s">
        <v>83</v>
      </c>
      <c r="I237" s="155">
        <v>0.007</v>
      </c>
      <c r="J237" s="156">
        <v>0.02</v>
      </c>
      <c r="K237" s="233">
        <v>0.037</v>
      </c>
      <c r="L237" s="80"/>
      <c r="M237" s="155">
        <v>0.007</v>
      </c>
      <c r="N237" s="156">
        <v>0.02</v>
      </c>
      <c r="O237" s="243">
        <v>0.038</v>
      </c>
      <c r="P237" s="142"/>
      <c r="Q237" s="155">
        <v>0.007</v>
      </c>
      <c r="R237" s="156">
        <v>0.02</v>
      </c>
      <c r="S237" s="115">
        <f>C237*0.1</f>
        <v>0.0014000000000000002</v>
      </c>
      <c r="T237" s="116">
        <f>G237*0.1</f>
        <v>0.001</v>
      </c>
      <c r="U237" s="116">
        <f>K237*0.1</f>
        <v>0.0037</v>
      </c>
      <c r="V237" s="117">
        <f>O237*0.1</f>
        <v>0.0038</v>
      </c>
      <c r="W237" s="118" t="s">
        <v>70</v>
      </c>
    </row>
    <row r="238" spans="1:23" ht="10.5">
      <c r="A238" s="224"/>
      <c r="B238" s="23" t="s">
        <v>28</v>
      </c>
      <c r="C238" s="199">
        <v>0.045</v>
      </c>
      <c r="D238" s="90" t="s">
        <v>82</v>
      </c>
      <c r="E238" s="80">
        <v>0.007</v>
      </c>
      <c r="F238" s="105">
        <v>0.02</v>
      </c>
      <c r="G238" s="154">
        <v>0.041</v>
      </c>
      <c r="H238" s="155"/>
      <c r="I238" s="155">
        <v>0.007</v>
      </c>
      <c r="J238" s="156">
        <v>0.02</v>
      </c>
      <c r="K238" s="233">
        <v>0.11</v>
      </c>
      <c r="L238" s="80"/>
      <c r="M238" s="155">
        <v>0.007</v>
      </c>
      <c r="N238" s="156">
        <v>0.02</v>
      </c>
      <c r="O238" s="258">
        <v>0.1</v>
      </c>
      <c r="P238" s="142"/>
      <c r="Q238" s="155">
        <v>0.007</v>
      </c>
      <c r="R238" s="156">
        <v>0.02</v>
      </c>
      <c r="S238" s="115">
        <f>C238*0.01</f>
        <v>0.00045</v>
      </c>
      <c r="T238" s="116">
        <f>G238*0.01</f>
        <v>0.00041000000000000005</v>
      </c>
      <c r="U238" s="116">
        <f>K238*0.01</f>
        <v>0.0011</v>
      </c>
      <c r="V238" s="117">
        <f>O238*0.01</f>
        <v>0.001</v>
      </c>
      <c r="W238" s="118" t="s">
        <v>70</v>
      </c>
    </row>
    <row r="239" spans="1:23" ht="10.5">
      <c r="A239" s="224"/>
      <c r="B239" s="23" t="s">
        <v>29</v>
      </c>
      <c r="C239" s="194">
        <f>E239/2</f>
        <v>0.0035</v>
      </c>
      <c r="D239" s="90" t="s">
        <v>14</v>
      </c>
      <c r="E239" s="80">
        <v>0.007</v>
      </c>
      <c r="F239" s="105">
        <v>0.02</v>
      </c>
      <c r="G239" s="154">
        <f>I239/2</f>
        <v>0.0035</v>
      </c>
      <c r="H239" s="157" t="s">
        <v>88</v>
      </c>
      <c r="I239" s="155">
        <v>0.007</v>
      </c>
      <c r="J239" s="156">
        <v>0.02</v>
      </c>
      <c r="K239" s="233">
        <v>0.012</v>
      </c>
      <c r="L239" s="80" t="s">
        <v>92</v>
      </c>
      <c r="M239" s="155">
        <v>0.007</v>
      </c>
      <c r="N239" s="156">
        <v>0.02</v>
      </c>
      <c r="O239" s="243">
        <v>0.015</v>
      </c>
      <c r="P239" s="142"/>
      <c r="Q239" s="155">
        <v>0.007</v>
      </c>
      <c r="R239" s="156">
        <v>0.02</v>
      </c>
      <c r="S239" s="115">
        <f>C239*0.01</f>
        <v>3.5000000000000004E-05</v>
      </c>
      <c r="T239" s="116">
        <f>G239*0.01</f>
        <v>3.5000000000000004E-05</v>
      </c>
      <c r="U239" s="116">
        <f>K239*0.01</f>
        <v>0.00012</v>
      </c>
      <c r="V239" s="117">
        <f>O239*0.01</f>
        <v>0.00015</v>
      </c>
      <c r="W239" s="118" t="s">
        <v>70</v>
      </c>
    </row>
    <row r="240" spans="1:23" ht="11.25" thickBot="1">
      <c r="A240" s="225"/>
      <c r="B240" s="24" t="s">
        <v>30</v>
      </c>
      <c r="C240" s="197">
        <v>0.04</v>
      </c>
      <c r="D240" s="92"/>
      <c r="E240" s="85">
        <v>0.01</v>
      </c>
      <c r="F240" s="107">
        <v>0.04</v>
      </c>
      <c r="G240" s="184">
        <v>0.01</v>
      </c>
      <c r="H240" s="157" t="s">
        <v>83</v>
      </c>
      <c r="I240" s="161">
        <v>0.01</v>
      </c>
      <c r="J240" s="162">
        <v>0.04</v>
      </c>
      <c r="K240" s="238">
        <v>0.06</v>
      </c>
      <c r="L240" s="85"/>
      <c r="M240" s="161">
        <v>0.01</v>
      </c>
      <c r="N240" s="162">
        <v>0.04</v>
      </c>
      <c r="O240" s="244">
        <v>0.08</v>
      </c>
      <c r="P240" s="145"/>
      <c r="Q240" s="161">
        <v>0.01</v>
      </c>
      <c r="R240" s="162">
        <v>0.04</v>
      </c>
      <c r="S240" s="119">
        <f>C240*0.0001</f>
        <v>4.000000000000001E-06</v>
      </c>
      <c r="T240" s="120">
        <f>G240*0.0001</f>
        <v>1.0000000000000002E-06</v>
      </c>
      <c r="U240" s="120">
        <f>K240*0.0001</f>
        <v>6E-06</v>
      </c>
      <c r="V240" s="121">
        <f>O240*0.0001</f>
        <v>8.000000000000001E-06</v>
      </c>
      <c r="W240" s="123" t="s">
        <v>70</v>
      </c>
    </row>
    <row r="241" spans="1:23" ht="10.5" customHeight="1">
      <c r="A241" s="223" t="s">
        <v>51</v>
      </c>
      <c r="B241" s="25" t="s">
        <v>31</v>
      </c>
      <c r="C241" s="198">
        <v>0.07</v>
      </c>
      <c r="D241" s="93" t="s">
        <v>82</v>
      </c>
      <c r="E241" s="87">
        <v>0.007</v>
      </c>
      <c r="F241" s="108">
        <v>0.02</v>
      </c>
      <c r="G241" s="154">
        <v>0.072</v>
      </c>
      <c r="H241" s="155"/>
      <c r="I241" s="155">
        <v>0.007</v>
      </c>
      <c r="J241" s="156">
        <v>0.02</v>
      </c>
      <c r="K241" s="239">
        <v>0.034</v>
      </c>
      <c r="L241" s="87"/>
      <c r="M241" s="155">
        <v>0.007</v>
      </c>
      <c r="N241" s="156">
        <v>0.02</v>
      </c>
      <c r="O241" s="248">
        <v>0.021</v>
      </c>
      <c r="P241" s="144"/>
      <c r="Q241" s="155">
        <v>0.007</v>
      </c>
      <c r="R241" s="156">
        <v>0.02</v>
      </c>
      <c r="S241" s="124">
        <f>C241*0.0001</f>
        <v>7.000000000000001E-06</v>
      </c>
      <c r="T241" s="125">
        <f>G241*0.0001</f>
        <v>7.2E-06</v>
      </c>
      <c r="U241" s="125">
        <f>K241*0.0001</f>
        <v>3.4000000000000005E-06</v>
      </c>
      <c r="V241" s="126">
        <f>O241*0.0001</f>
        <v>2.1000000000000002E-06</v>
      </c>
      <c r="W241" s="49" t="s">
        <v>11</v>
      </c>
    </row>
    <row r="242" spans="1:23" ht="10.5">
      <c r="A242" s="224"/>
      <c r="B242" s="26" t="s">
        <v>32</v>
      </c>
      <c r="C242" s="194">
        <v>0.68</v>
      </c>
      <c r="D242" s="90" t="s">
        <v>82</v>
      </c>
      <c r="E242" s="80">
        <v>0.007</v>
      </c>
      <c r="F242" s="105">
        <v>0.02</v>
      </c>
      <c r="G242" s="185">
        <v>1.1</v>
      </c>
      <c r="H242" s="164"/>
      <c r="I242" s="164">
        <v>0.007</v>
      </c>
      <c r="J242" s="165">
        <v>0.02</v>
      </c>
      <c r="K242" s="233">
        <v>0.17</v>
      </c>
      <c r="L242" s="80"/>
      <c r="M242" s="164">
        <v>0.007</v>
      </c>
      <c r="N242" s="165">
        <v>0.02</v>
      </c>
      <c r="O242" s="243">
        <v>0.087</v>
      </c>
      <c r="P242" s="142"/>
      <c r="Q242" s="164">
        <v>0.007</v>
      </c>
      <c r="R242" s="165">
        <v>0.02</v>
      </c>
      <c r="S242" s="124">
        <f>C242*0.0001</f>
        <v>6.800000000000001E-05</v>
      </c>
      <c r="T242" s="125">
        <f>G242*0.0001</f>
        <v>0.00011000000000000002</v>
      </c>
      <c r="U242" s="125">
        <f>K242*0.0001</f>
        <v>1.7000000000000003E-05</v>
      </c>
      <c r="V242" s="126">
        <f>O242*0.0001</f>
        <v>8.7E-06</v>
      </c>
      <c r="W242" s="50" t="s">
        <v>11</v>
      </c>
    </row>
    <row r="243" spans="1:23" ht="10.5">
      <c r="A243" s="224"/>
      <c r="B243" s="25" t="s">
        <v>33</v>
      </c>
      <c r="C243" s="194">
        <v>0.065</v>
      </c>
      <c r="D243" s="90" t="s">
        <v>82</v>
      </c>
      <c r="E243" s="80">
        <v>0.007</v>
      </c>
      <c r="F243" s="105">
        <v>0.02</v>
      </c>
      <c r="G243" s="154">
        <v>0.091</v>
      </c>
      <c r="H243" s="155"/>
      <c r="I243" s="155">
        <v>0.007</v>
      </c>
      <c r="J243" s="156">
        <v>0.02</v>
      </c>
      <c r="K243" s="233">
        <v>0.047</v>
      </c>
      <c r="L243" s="80"/>
      <c r="M243" s="155">
        <v>0.007</v>
      </c>
      <c r="N243" s="156">
        <v>0.02</v>
      </c>
      <c r="O243" s="237">
        <v>0.02</v>
      </c>
      <c r="P243" s="142"/>
      <c r="Q243" s="155">
        <v>0.007</v>
      </c>
      <c r="R243" s="156">
        <v>0.02</v>
      </c>
      <c r="S243" s="115">
        <f>C243*0.1</f>
        <v>0.006500000000000001</v>
      </c>
      <c r="T243" s="116">
        <f>G243*0.1</f>
        <v>0.0091</v>
      </c>
      <c r="U243" s="125">
        <f>K243*0.1</f>
        <v>0.0047</v>
      </c>
      <c r="V243" s="126">
        <f>O243*0.1</f>
        <v>0.002</v>
      </c>
      <c r="W243" s="50" t="s">
        <v>11</v>
      </c>
    </row>
    <row r="244" spans="1:23" ht="10.5">
      <c r="A244" s="224"/>
      <c r="B244" s="25" t="s">
        <v>34</v>
      </c>
      <c r="C244" s="194">
        <v>0.009</v>
      </c>
      <c r="D244" s="90" t="s">
        <v>83</v>
      </c>
      <c r="E244" s="80">
        <v>0.007</v>
      </c>
      <c r="F244" s="105">
        <v>0.02</v>
      </c>
      <c r="G244" s="154">
        <v>0.0035</v>
      </c>
      <c r="H244" s="157" t="s">
        <v>88</v>
      </c>
      <c r="I244" s="155">
        <v>0.007</v>
      </c>
      <c r="J244" s="156">
        <v>0.02</v>
      </c>
      <c r="K244" s="233">
        <v>0.014</v>
      </c>
      <c r="L244" s="80" t="s">
        <v>92</v>
      </c>
      <c r="M244" s="155">
        <v>0.007</v>
      </c>
      <c r="N244" s="156">
        <v>0.02</v>
      </c>
      <c r="O244" s="243">
        <v>0.011</v>
      </c>
      <c r="P244" s="142"/>
      <c r="Q244" s="155">
        <v>0.007</v>
      </c>
      <c r="R244" s="156">
        <v>0.02</v>
      </c>
      <c r="S244" s="124">
        <f>C244*0.01</f>
        <v>8.999999999999999E-05</v>
      </c>
      <c r="T244" s="125">
        <f>G244*0.01</f>
        <v>3.5000000000000004E-05</v>
      </c>
      <c r="U244" s="125">
        <f>K244*0.01</f>
        <v>0.00014000000000000001</v>
      </c>
      <c r="V244" s="126">
        <f>O244*0.01</f>
        <v>0.00010999999999999999</v>
      </c>
      <c r="W244" s="50" t="s">
        <v>11</v>
      </c>
    </row>
    <row r="245" spans="1:23" ht="10.5">
      <c r="A245" s="224"/>
      <c r="B245" s="26" t="s">
        <v>35</v>
      </c>
      <c r="C245" s="194">
        <v>0.12</v>
      </c>
      <c r="D245" s="80" t="s">
        <v>82</v>
      </c>
      <c r="E245" s="80">
        <v>0.007</v>
      </c>
      <c r="F245" s="105">
        <v>0.02</v>
      </c>
      <c r="G245" s="167">
        <v>0.21</v>
      </c>
      <c r="H245" s="164"/>
      <c r="I245" s="164">
        <v>0.007</v>
      </c>
      <c r="J245" s="165">
        <v>0.02</v>
      </c>
      <c r="K245" s="233">
        <v>0.11</v>
      </c>
      <c r="L245" s="80"/>
      <c r="M245" s="164">
        <v>0.007</v>
      </c>
      <c r="N245" s="165">
        <v>0.02</v>
      </c>
      <c r="O245" s="243">
        <v>0.014</v>
      </c>
      <c r="P245" s="142"/>
      <c r="Q245" s="164">
        <v>0.007</v>
      </c>
      <c r="R245" s="165">
        <v>0.02</v>
      </c>
      <c r="S245" s="124">
        <f>C245*0.0001</f>
        <v>1.2E-05</v>
      </c>
      <c r="T245" s="125">
        <f>G245*0.0001</f>
        <v>2.1E-05</v>
      </c>
      <c r="U245" s="125">
        <f>K245*0.0001</f>
        <v>1.1000000000000001E-05</v>
      </c>
      <c r="V245" s="126">
        <f>O245*0.0001</f>
        <v>1.4000000000000001E-06</v>
      </c>
      <c r="W245" s="50" t="s">
        <v>11</v>
      </c>
    </row>
    <row r="246" spans="1:23" ht="10.5">
      <c r="A246" s="224"/>
      <c r="B246" s="25" t="s">
        <v>36</v>
      </c>
      <c r="C246" s="194">
        <v>8.2</v>
      </c>
      <c r="D246" s="80" t="s">
        <v>82</v>
      </c>
      <c r="E246" s="80">
        <v>0.007</v>
      </c>
      <c r="F246" s="105">
        <v>0.02</v>
      </c>
      <c r="G246" s="154">
        <v>14</v>
      </c>
      <c r="H246" s="155"/>
      <c r="I246" s="155">
        <v>0.007</v>
      </c>
      <c r="J246" s="156">
        <v>0.02</v>
      </c>
      <c r="K246" s="233">
        <v>1.2</v>
      </c>
      <c r="L246" s="80"/>
      <c r="M246" s="155">
        <v>0.007</v>
      </c>
      <c r="N246" s="156">
        <v>0.02</v>
      </c>
      <c r="O246" s="249">
        <v>0.55</v>
      </c>
      <c r="P246" s="142"/>
      <c r="Q246" s="155">
        <v>0.007</v>
      </c>
      <c r="R246" s="156">
        <v>0.02</v>
      </c>
      <c r="S246" s="124">
        <f>C246*0.0001</f>
        <v>0.00082</v>
      </c>
      <c r="T246" s="125">
        <f>G246*0.0001</f>
        <v>0.0014</v>
      </c>
      <c r="U246" s="125">
        <f>K246*0.0001</f>
        <v>0.00012</v>
      </c>
      <c r="V246" s="126">
        <f>O246*0.0001</f>
        <v>5.500000000000001E-05</v>
      </c>
      <c r="W246" s="51" t="s">
        <v>11</v>
      </c>
    </row>
    <row r="247" spans="1:23" ht="10.5">
      <c r="A247" s="224"/>
      <c r="B247" s="26" t="s">
        <v>37</v>
      </c>
      <c r="C247" s="194">
        <v>3</v>
      </c>
      <c r="D247" s="80" t="s">
        <v>82</v>
      </c>
      <c r="E247" s="80">
        <v>0.007</v>
      </c>
      <c r="F247" s="105">
        <v>0.02</v>
      </c>
      <c r="G247" s="185">
        <v>5</v>
      </c>
      <c r="H247" s="164"/>
      <c r="I247" s="164">
        <v>0.007</v>
      </c>
      <c r="J247" s="165">
        <v>0.02</v>
      </c>
      <c r="K247" s="233">
        <v>0.42</v>
      </c>
      <c r="L247" s="80"/>
      <c r="M247" s="164">
        <v>0.007</v>
      </c>
      <c r="N247" s="165">
        <v>0.02</v>
      </c>
      <c r="O247" s="249">
        <v>0.19</v>
      </c>
      <c r="P247" s="142"/>
      <c r="Q247" s="164">
        <v>0.007</v>
      </c>
      <c r="R247" s="165">
        <v>0.02</v>
      </c>
      <c r="S247" s="124">
        <f>C247*0.0001</f>
        <v>0.00030000000000000003</v>
      </c>
      <c r="T247" s="125">
        <f>G247*0.0001</f>
        <v>0.0005</v>
      </c>
      <c r="U247" s="125">
        <f>K247*0.0001</f>
        <v>4.2E-05</v>
      </c>
      <c r="V247" s="126">
        <f>O247*0.0001</f>
        <v>1.9E-05</v>
      </c>
      <c r="W247" s="127" t="s">
        <v>70</v>
      </c>
    </row>
    <row r="248" spans="1:23" ht="10.5">
      <c r="A248" s="224"/>
      <c r="B248" s="25" t="s">
        <v>38</v>
      </c>
      <c r="C248" s="194">
        <v>0.24</v>
      </c>
      <c r="D248" s="80" t="s">
        <v>82</v>
      </c>
      <c r="E248" s="80">
        <v>0.007</v>
      </c>
      <c r="F248" s="105">
        <v>0.02</v>
      </c>
      <c r="G248" s="154">
        <v>0.45</v>
      </c>
      <c r="H248" s="155"/>
      <c r="I248" s="155">
        <v>0.007</v>
      </c>
      <c r="J248" s="156">
        <v>0.02</v>
      </c>
      <c r="K248" s="233">
        <v>0.042</v>
      </c>
      <c r="L248" s="80"/>
      <c r="M248" s="155">
        <v>0.007</v>
      </c>
      <c r="N248" s="156">
        <v>0.02</v>
      </c>
      <c r="O248" s="243">
        <v>0.029</v>
      </c>
      <c r="P248" s="142"/>
      <c r="Q248" s="155">
        <v>0.007</v>
      </c>
      <c r="R248" s="156">
        <v>0.02</v>
      </c>
      <c r="S248" s="124">
        <f>C248*0.0005</f>
        <v>0.00012</v>
      </c>
      <c r="T248" s="125">
        <f>G248*0.0005</f>
        <v>0.00022500000000000002</v>
      </c>
      <c r="U248" s="125">
        <f>K248*0.0005</f>
        <v>2.1000000000000002E-05</v>
      </c>
      <c r="V248" s="126">
        <f>O248*0.0005</f>
        <v>1.4500000000000002E-05</v>
      </c>
      <c r="W248" s="127" t="s">
        <v>70</v>
      </c>
    </row>
    <row r="249" spans="1:23" ht="10.5">
      <c r="A249" s="224"/>
      <c r="B249" s="25" t="s">
        <v>39</v>
      </c>
      <c r="C249" s="194">
        <v>0.2</v>
      </c>
      <c r="D249" s="80" t="s">
        <v>82</v>
      </c>
      <c r="E249" s="80">
        <v>0.007</v>
      </c>
      <c r="F249" s="105">
        <v>0.02</v>
      </c>
      <c r="G249" s="154">
        <v>0.41</v>
      </c>
      <c r="H249" s="155"/>
      <c r="I249" s="155">
        <v>0.007</v>
      </c>
      <c r="J249" s="156">
        <v>0.02</v>
      </c>
      <c r="K249" s="237">
        <v>0.04</v>
      </c>
      <c r="L249" s="80"/>
      <c r="M249" s="155">
        <v>0.007</v>
      </c>
      <c r="N249" s="156">
        <v>0.02</v>
      </c>
      <c r="O249" s="243">
        <v>0.017</v>
      </c>
      <c r="P249" s="142"/>
      <c r="Q249" s="155">
        <v>0.007</v>
      </c>
      <c r="R249" s="156">
        <v>0.02</v>
      </c>
      <c r="S249" s="124">
        <f>C249*0.00001</f>
        <v>2.0000000000000003E-06</v>
      </c>
      <c r="T249" s="125">
        <f>G249*0.00001</f>
        <v>4.1E-06</v>
      </c>
      <c r="U249" s="125">
        <f>K249*0.00001</f>
        <v>4.0000000000000003E-07</v>
      </c>
      <c r="V249" s="126">
        <f>O249*0.00001</f>
        <v>1.7000000000000001E-07</v>
      </c>
      <c r="W249" s="127" t="s">
        <v>70</v>
      </c>
    </row>
    <row r="250" spans="1:23" ht="10.5">
      <c r="A250" s="224"/>
      <c r="B250" s="25" t="s">
        <v>40</v>
      </c>
      <c r="C250" s="194">
        <v>0.41</v>
      </c>
      <c r="D250" s="80" t="s">
        <v>82</v>
      </c>
      <c r="E250" s="80">
        <v>0.007</v>
      </c>
      <c r="F250" s="105">
        <v>0.02</v>
      </c>
      <c r="G250" s="154">
        <v>0.73</v>
      </c>
      <c r="H250" s="155"/>
      <c r="I250" s="155">
        <v>0.007</v>
      </c>
      <c r="J250" s="156">
        <v>0.02</v>
      </c>
      <c r="K250" s="237">
        <v>0.09</v>
      </c>
      <c r="L250" s="80"/>
      <c r="M250" s="155">
        <v>0.007</v>
      </c>
      <c r="N250" s="156">
        <v>0.02</v>
      </c>
      <c r="O250" s="243">
        <v>0.046</v>
      </c>
      <c r="P250" s="142"/>
      <c r="Q250" s="155">
        <v>0.007</v>
      </c>
      <c r="R250" s="156">
        <v>0.02</v>
      </c>
      <c r="S250" s="115">
        <f>C250*0.0005</f>
        <v>0.000205</v>
      </c>
      <c r="T250" s="116">
        <f>G250*0.0005</f>
        <v>0.000365</v>
      </c>
      <c r="U250" s="116">
        <f>K250*0.0005</f>
        <v>4.4999999999999996E-05</v>
      </c>
      <c r="V250" s="117">
        <f>O250*0.0005</f>
        <v>2.3E-05</v>
      </c>
      <c r="W250" s="127" t="s">
        <v>70</v>
      </c>
    </row>
    <row r="251" spans="1:23" ht="10.5">
      <c r="A251" s="224"/>
      <c r="B251" s="25" t="s">
        <v>41</v>
      </c>
      <c r="C251" s="194">
        <v>0.097</v>
      </c>
      <c r="D251" s="80" t="s">
        <v>82</v>
      </c>
      <c r="E251" s="80">
        <v>0.007</v>
      </c>
      <c r="F251" s="105">
        <v>0.02</v>
      </c>
      <c r="G251" s="154">
        <v>0.19</v>
      </c>
      <c r="H251" s="155"/>
      <c r="I251" s="155">
        <v>0.007</v>
      </c>
      <c r="J251" s="156">
        <v>0.02</v>
      </c>
      <c r="K251" s="233">
        <v>0.025</v>
      </c>
      <c r="L251" s="80"/>
      <c r="M251" s="155">
        <v>0.007</v>
      </c>
      <c r="N251" s="156">
        <v>0.02</v>
      </c>
      <c r="O251" s="243">
        <v>0.014</v>
      </c>
      <c r="P251" s="142"/>
      <c r="Q251" s="155">
        <v>0.007</v>
      </c>
      <c r="R251" s="156">
        <v>0.02</v>
      </c>
      <c r="S251" s="124">
        <f>C251*0.0005</f>
        <v>4.85E-05</v>
      </c>
      <c r="T251" s="125">
        <f>G251*0.0005</f>
        <v>9.5E-05</v>
      </c>
      <c r="U251" s="125">
        <f>K251*0.0005</f>
        <v>1.25E-05</v>
      </c>
      <c r="V251" s="126">
        <f>O251*0.0005</f>
        <v>7E-06</v>
      </c>
      <c r="W251" s="127" t="s">
        <v>70</v>
      </c>
    </row>
    <row r="252" spans="1:23" ht="11.25" thickBot="1">
      <c r="A252" s="225"/>
      <c r="B252" s="25" t="s">
        <v>42</v>
      </c>
      <c r="C252" s="201">
        <v>0.022</v>
      </c>
      <c r="D252" s="83" t="s">
        <v>82</v>
      </c>
      <c r="E252" s="85">
        <v>0.007</v>
      </c>
      <c r="F252" s="107">
        <v>0.02</v>
      </c>
      <c r="G252" s="168">
        <v>0.027</v>
      </c>
      <c r="H252" s="157"/>
      <c r="I252" s="155">
        <v>0.007</v>
      </c>
      <c r="J252" s="162">
        <v>0.02</v>
      </c>
      <c r="K252" s="236">
        <v>0.015</v>
      </c>
      <c r="L252" s="83" t="s">
        <v>92</v>
      </c>
      <c r="M252" s="155">
        <v>0.007</v>
      </c>
      <c r="N252" s="162">
        <v>0.02</v>
      </c>
      <c r="O252" s="237">
        <v>0.01</v>
      </c>
      <c r="P252" s="143"/>
      <c r="Q252" s="155">
        <v>0.007</v>
      </c>
      <c r="R252" s="162">
        <v>0.02</v>
      </c>
      <c r="S252" s="128">
        <f>C252*0.0001</f>
        <v>2.2E-06</v>
      </c>
      <c r="T252" s="110">
        <f>G252*0.0001</f>
        <v>2.7E-06</v>
      </c>
      <c r="U252" s="110">
        <f>K252*0.0001</f>
        <v>1.5E-06</v>
      </c>
      <c r="V252" s="129">
        <f>O252*0.0001</f>
        <v>1.0000000000000002E-06</v>
      </c>
      <c r="W252" s="123" t="s">
        <v>70</v>
      </c>
    </row>
    <row r="253" spans="1:23" ht="10.5" customHeight="1">
      <c r="A253" s="226" t="s">
        <v>52</v>
      </c>
      <c r="B253" s="27" t="s">
        <v>53</v>
      </c>
      <c r="C253" s="193">
        <v>0.42</v>
      </c>
      <c r="D253" s="53" t="s">
        <v>11</v>
      </c>
      <c r="E253" s="53" t="s">
        <v>11</v>
      </c>
      <c r="F253" s="54" t="s">
        <v>11</v>
      </c>
      <c r="G253" s="151">
        <v>0.32</v>
      </c>
      <c r="H253" s="169" t="s">
        <v>11</v>
      </c>
      <c r="I253" s="169" t="s">
        <v>11</v>
      </c>
      <c r="J253" s="170" t="s">
        <v>11</v>
      </c>
      <c r="K253" s="232">
        <v>0.48</v>
      </c>
      <c r="L253" s="245"/>
      <c r="M253" s="169" t="s">
        <v>11</v>
      </c>
      <c r="N253" s="170" t="s">
        <v>11</v>
      </c>
      <c r="O253" s="241">
        <v>0.14</v>
      </c>
      <c r="P253" s="245"/>
      <c r="Q253" s="169" t="s">
        <v>11</v>
      </c>
      <c r="R253" s="170" t="s">
        <v>11</v>
      </c>
      <c r="S253" s="102" t="s">
        <v>11</v>
      </c>
      <c r="T253" s="103" t="s">
        <v>11</v>
      </c>
      <c r="U253" s="103" t="s">
        <v>11</v>
      </c>
      <c r="V253" s="130" t="s">
        <v>11</v>
      </c>
      <c r="W253" s="49" t="s">
        <v>11</v>
      </c>
    </row>
    <row r="254" spans="1:23" ht="10.5">
      <c r="A254" s="227"/>
      <c r="B254" s="28" t="s">
        <v>54</v>
      </c>
      <c r="C254" s="194">
        <v>0.16</v>
      </c>
      <c r="D254" s="55" t="s">
        <v>11</v>
      </c>
      <c r="E254" s="55" t="s">
        <v>11</v>
      </c>
      <c r="F254" s="56" t="s">
        <v>11</v>
      </c>
      <c r="G254" s="166">
        <v>0.1</v>
      </c>
      <c r="H254" s="171" t="s">
        <v>11</v>
      </c>
      <c r="I254" s="171" t="s">
        <v>11</v>
      </c>
      <c r="J254" s="172" t="s">
        <v>11</v>
      </c>
      <c r="K254" s="258">
        <v>0.3</v>
      </c>
      <c r="L254" s="246"/>
      <c r="M254" s="171" t="s">
        <v>11</v>
      </c>
      <c r="N254" s="172" t="s">
        <v>11</v>
      </c>
      <c r="O254" s="243">
        <v>0.15</v>
      </c>
      <c r="P254" s="246"/>
      <c r="Q254" s="171" t="s">
        <v>11</v>
      </c>
      <c r="R254" s="172" t="s">
        <v>11</v>
      </c>
      <c r="S254" s="102" t="s">
        <v>11</v>
      </c>
      <c r="T254" s="103" t="s">
        <v>11</v>
      </c>
      <c r="U254" s="103" t="s">
        <v>11</v>
      </c>
      <c r="V254" s="130" t="s">
        <v>11</v>
      </c>
      <c r="W254" s="50" t="s">
        <v>11</v>
      </c>
    </row>
    <row r="255" spans="1:23" ht="10.5">
      <c r="A255" s="227"/>
      <c r="B255" s="25" t="s">
        <v>55</v>
      </c>
      <c r="C255" s="194">
        <v>0.13</v>
      </c>
      <c r="D255" s="55" t="s">
        <v>11</v>
      </c>
      <c r="E255" s="55" t="s">
        <v>11</v>
      </c>
      <c r="F255" s="56" t="s">
        <v>11</v>
      </c>
      <c r="G255" s="154">
        <v>0.075</v>
      </c>
      <c r="H255" s="171" t="s">
        <v>11</v>
      </c>
      <c r="I255" s="171" t="s">
        <v>11</v>
      </c>
      <c r="J255" s="172" t="s">
        <v>11</v>
      </c>
      <c r="K255" s="233">
        <v>0.35</v>
      </c>
      <c r="L255" s="246"/>
      <c r="M255" s="171" t="s">
        <v>11</v>
      </c>
      <c r="N255" s="172" t="s">
        <v>11</v>
      </c>
      <c r="O255" s="243">
        <v>0.16</v>
      </c>
      <c r="P255" s="246"/>
      <c r="Q255" s="171" t="s">
        <v>11</v>
      </c>
      <c r="R255" s="172" t="s">
        <v>11</v>
      </c>
      <c r="S255" s="102" t="s">
        <v>11</v>
      </c>
      <c r="T255" s="103" t="s">
        <v>11</v>
      </c>
      <c r="U255" s="103" t="s">
        <v>11</v>
      </c>
      <c r="V255" s="130" t="s">
        <v>11</v>
      </c>
      <c r="W255" s="50" t="s">
        <v>11</v>
      </c>
    </row>
    <row r="256" spans="1:23" ht="10.5">
      <c r="A256" s="227"/>
      <c r="B256" s="28" t="s">
        <v>56</v>
      </c>
      <c r="C256" s="194">
        <v>0.085</v>
      </c>
      <c r="D256" s="55" t="s">
        <v>11</v>
      </c>
      <c r="E256" s="55" t="s">
        <v>11</v>
      </c>
      <c r="F256" s="56" t="s">
        <v>11</v>
      </c>
      <c r="G256" s="154">
        <v>0.056</v>
      </c>
      <c r="H256" s="171" t="s">
        <v>11</v>
      </c>
      <c r="I256" s="171" t="s">
        <v>11</v>
      </c>
      <c r="J256" s="172" t="s">
        <v>11</v>
      </c>
      <c r="K256" s="233">
        <v>0.24</v>
      </c>
      <c r="L256" s="246"/>
      <c r="M256" s="171" t="s">
        <v>11</v>
      </c>
      <c r="N256" s="172" t="s">
        <v>11</v>
      </c>
      <c r="O256" s="243">
        <v>0.061</v>
      </c>
      <c r="P256" s="246"/>
      <c r="Q256" s="171" t="s">
        <v>11</v>
      </c>
      <c r="R256" s="172" t="s">
        <v>11</v>
      </c>
      <c r="S256" s="112" t="s">
        <v>11</v>
      </c>
      <c r="T256" s="113" t="s">
        <v>11</v>
      </c>
      <c r="U256" s="113" t="s">
        <v>11</v>
      </c>
      <c r="V256" s="114" t="s">
        <v>11</v>
      </c>
      <c r="W256" s="50" t="s">
        <v>11</v>
      </c>
    </row>
    <row r="257" spans="1:23" s="30" customFormat="1" ht="10.5">
      <c r="A257" s="227"/>
      <c r="B257" s="29" t="s">
        <v>43</v>
      </c>
      <c r="C257" s="194">
        <v>0.11</v>
      </c>
      <c r="D257" s="55" t="s">
        <v>11</v>
      </c>
      <c r="E257" s="55" t="s">
        <v>11</v>
      </c>
      <c r="F257" s="56" t="s">
        <v>11</v>
      </c>
      <c r="G257" s="173">
        <v>0.04</v>
      </c>
      <c r="H257" s="171" t="s">
        <v>11</v>
      </c>
      <c r="I257" s="171" t="s">
        <v>11</v>
      </c>
      <c r="J257" s="172" t="s">
        <v>11</v>
      </c>
      <c r="K257" s="233">
        <v>0.18</v>
      </c>
      <c r="L257" s="246"/>
      <c r="M257" s="171" t="s">
        <v>11</v>
      </c>
      <c r="N257" s="172" t="s">
        <v>11</v>
      </c>
      <c r="O257" s="258">
        <v>0.2</v>
      </c>
      <c r="P257" s="246"/>
      <c r="Q257" s="171" t="s">
        <v>11</v>
      </c>
      <c r="R257" s="172" t="s">
        <v>11</v>
      </c>
      <c r="S257" s="102" t="s">
        <v>11</v>
      </c>
      <c r="T257" s="103" t="s">
        <v>11</v>
      </c>
      <c r="U257" s="103" t="s">
        <v>11</v>
      </c>
      <c r="V257" s="130" t="s">
        <v>11</v>
      </c>
      <c r="W257" s="50" t="s">
        <v>11</v>
      </c>
    </row>
    <row r="258" spans="1:23" s="30" customFormat="1" ht="11.25" thickBot="1">
      <c r="A258" s="228"/>
      <c r="B258" s="31" t="s">
        <v>57</v>
      </c>
      <c r="C258" s="197">
        <v>0.91</v>
      </c>
      <c r="D258" s="57" t="s">
        <v>11</v>
      </c>
      <c r="E258" s="57" t="s">
        <v>11</v>
      </c>
      <c r="F258" s="58" t="s">
        <v>11</v>
      </c>
      <c r="G258" s="174">
        <v>0.59</v>
      </c>
      <c r="H258" s="175" t="s">
        <v>11</v>
      </c>
      <c r="I258" s="175" t="s">
        <v>11</v>
      </c>
      <c r="J258" s="176" t="s">
        <v>11</v>
      </c>
      <c r="K258" s="238">
        <v>1.6</v>
      </c>
      <c r="L258" s="247"/>
      <c r="M258" s="175" t="s">
        <v>11</v>
      </c>
      <c r="N258" s="176" t="s">
        <v>11</v>
      </c>
      <c r="O258" s="244">
        <v>0.71</v>
      </c>
      <c r="P258" s="247"/>
      <c r="Q258" s="175" t="s">
        <v>11</v>
      </c>
      <c r="R258" s="176" t="s">
        <v>11</v>
      </c>
      <c r="S258" s="131" t="s">
        <v>11</v>
      </c>
      <c r="T258" s="132" t="s">
        <v>11</v>
      </c>
      <c r="U258" s="132" t="s">
        <v>11</v>
      </c>
      <c r="V258" s="133" t="s">
        <v>11</v>
      </c>
      <c r="W258" s="59" t="s">
        <v>11</v>
      </c>
    </row>
    <row r="259" spans="1:23" ht="10.5" customHeight="1">
      <c r="A259" s="218" t="s">
        <v>58</v>
      </c>
      <c r="B259" s="22" t="s">
        <v>59</v>
      </c>
      <c r="C259" s="198">
        <v>0.65</v>
      </c>
      <c r="D259" s="53" t="s">
        <v>11</v>
      </c>
      <c r="E259" s="53" t="s">
        <v>11</v>
      </c>
      <c r="F259" s="54" t="s">
        <v>11</v>
      </c>
      <c r="G259" s="151">
        <v>0.62</v>
      </c>
      <c r="H259" s="169" t="s">
        <v>11</v>
      </c>
      <c r="I259" s="169" t="s">
        <v>11</v>
      </c>
      <c r="J259" s="170" t="s">
        <v>11</v>
      </c>
      <c r="K259" s="239">
        <v>0.78</v>
      </c>
      <c r="L259" s="245"/>
      <c r="M259" s="169" t="s">
        <v>11</v>
      </c>
      <c r="N259" s="170" t="s">
        <v>11</v>
      </c>
      <c r="O259" s="248">
        <v>0.41</v>
      </c>
      <c r="P259" s="245"/>
      <c r="Q259" s="169" t="s">
        <v>11</v>
      </c>
      <c r="R259" s="170" t="s">
        <v>11</v>
      </c>
      <c r="S259" s="65" t="s">
        <v>11</v>
      </c>
      <c r="T259" s="66" t="s">
        <v>11</v>
      </c>
      <c r="U259" s="66" t="s">
        <v>11</v>
      </c>
      <c r="V259" s="69" t="s">
        <v>11</v>
      </c>
      <c r="W259" s="49" t="s">
        <v>11</v>
      </c>
    </row>
    <row r="260" spans="1:23" ht="10.5">
      <c r="A260" s="219"/>
      <c r="B260" s="25" t="s">
        <v>60</v>
      </c>
      <c r="C260" s="194">
        <v>0.38</v>
      </c>
      <c r="D260" s="55" t="s">
        <v>11</v>
      </c>
      <c r="E260" s="55" t="s">
        <v>11</v>
      </c>
      <c r="F260" s="56" t="s">
        <v>11</v>
      </c>
      <c r="G260" s="166">
        <v>0.4</v>
      </c>
      <c r="H260" s="171" t="s">
        <v>11</v>
      </c>
      <c r="I260" s="171" t="s">
        <v>11</v>
      </c>
      <c r="J260" s="172" t="s">
        <v>11</v>
      </c>
      <c r="K260" s="233">
        <v>0.55</v>
      </c>
      <c r="L260" s="246"/>
      <c r="M260" s="171" t="s">
        <v>11</v>
      </c>
      <c r="N260" s="172" t="s">
        <v>11</v>
      </c>
      <c r="O260" s="243">
        <v>0.39</v>
      </c>
      <c r="P260" s="246"/>
      <c r="Q260" s="171" t="s">
        <v>11</v>
      </c>
      <c r="R260" s="172" t="s">
        <v>11</v>
      </c>
      <c r="S260" s="134" t="s">
        <v>11</v>
      </c>
      <c r="T260" s="103" t="s">
        <v>11</v>
      </c>
      <c r="U260" s="103" t="s">
        <v>11</v>
      </c>
      <c r="V260" s="130" t="s">
        <v>11</v>
      </c>
      <c r="W260" s="50" t="s">
        <v>11</v>
      </c>
    </row>
    <row r="261" spans="1:23" ht="10.5">
      <c r="A261" s="219"/>
      <c r="B261" s="28" t="s">
        <v>61</v>
      </c>
      <c r="C261" s="194">
        <v>0.21</v>
      </c>
      <c r="D261" s="55" t="s">
        <v>11</v>
      </c>
      <c r="E261" s="55" t="s">
        <v>11</v>
      </c>
      <c r="F261" s="56" t="s">
        <v>11</v>
      </c>
      <c r="G261" s="154">
        <v>0.15</v>
      </c>
      <c r="H261" s="171" t="s">
        <v>11</v>
      </c>
      <c r="I261" s="171" t="s">
        <v>11</v>
      </c>
      <c r="J261" s="172" t="s">
        <v>11</v>
      </c>
      <c r="K261" s="233">
        <v>0.36</v>
      </c>
      <c r="L261" s="246"/>
      <c r="M261" s="171" t="s">
        <v>11</v>
      </c>
      <c r="N261" s="172" t="s">
        <v>11</v>
      </c>
      <c r="O261" s="243">
        <v>0.36</v>
      </c>
      <c r="P261" s="246"/>
      <c r="Q261" s="171" t="s">
        <v>11</v>
      </c>
      <c r="R261" s="172" t="s">
        <v>11</v>
      </c>
      <c r="S261" s="134" t="s">
        <v>11</v>
      </c>
      <c r="T261" s="103" t="s">
        <v>11</v>
      </c>
      <c r="U261" s="103" t="s">
        <v>11</v>
      </c>
      <c r="V261" s="130" t="s">
        <v>11</v>
      </c>
      <c r="W261" s="50" t="s">
        <v>11</v>
      </c>
    </row>
    <row r="262" spans="1:23" ht="10.5">
      <c r="A262" s="219"/>
      <c r="B262" s="28" t="s">
        <v>62</v>
      </c>
      <c r="C262" s="194">
        <v>0.074</v>
      </c>
      <c r="D262" s="55" t="s">
        <v>11</v>
      </c>
      <c r="E262" s="55" t="s">
        <v>11</v>
      </c>
      <c r="F262" s="56" t="s">
        <v>11</v>
      </c>
      <c r="G262" s="154">
        <v>0.072</v>
      </c>
      <c r="H262" s="171" t="s">
        <v>11</v>
      </c>
      <c r="I262" s="171" t="s">
        <v>11</v>
      </c>
      <c r="J262" s="172" t="s">
        <v>11</v>
      </c>
      <c r="K262" s="233">
        <v>0.19</v>
      </c>
      <c r="L262" s="246"/>
      <c r="M262" s="171" t="s">
        <v>11</v>
      </c>
      <c r="N262" s="172" t="s">
        <v>11</v>
      </c>
      <c r="O262" s="243">
        <v>0.17</v>
      </c>
      <c r="P262" s="246"/>
      <c r="Q262" s="171" t="s">
        <v>11</v>
      </c>
      <c r="R262" s="172" t="s">
        <v>11</v>
      </c>
      <c r="S262" s="134" t="s">
        <v>11</v>
      </c>
      <c r="T262" s="103" t="s">
        <v>11</v>
      </c>
      <c r="U262" s="103" t="s">
        <v>11</v>
      </c>
      <c r="V262" s="130" t="s">
        <v>11</v>
      </c>
      <c r="W262" s="50" t="s">
        <v>11</v>
      </c>
    </row>
    <row r="263" spans="1:23" s="30" customFormat="1" ht="10.5">
      <c r="A263" s="219"/>
      <c r="B263" s="32" t="s">
        <v>44</v>
      </c>
      <c r="C263" s="194">
        <v>0.04</v>
      </c>
      <c r="D263" s="60" t="s">
        <v>11</v>
      </c>
      <c r="E263" s="60" t="s">
        <v>11</v>
      </c>
      <c r="F263" s="61" t="s">
        <v>11</v>
      </c>
      <c r="G263" s="177">
        <v>0.01</v>
      </c>
      <c r="H263" s="178" t="s">
        <v>11</v>
      </c>
      <c r="I263" s="178" t="s">
        <v>11</v>
      </c>
      <c r="J263" s="179" t="s">
        <v>11</v>
      </c>
      <c r="K263" s="233">
        <v>0.06</v>
      </c>
      <c r="L263" s="250"/>
      <c r="M263" s="178" t="s">
        <v>11</v>
      </c>
      <c r="N263" s="179" t="s">
        <v>11</v>
      </c>
      <c r="O263" s="243">
        <v>0.08</v>
      </c>
      <c r="P263" s="250"/>
      <c r="Q263" s="178" t="s">
        <v>11</v>
      </c>
      <c r="R263" s="179" t="s">
        <v>11</v>
      </c>
      <c r="S263" s="135" t="s">
        <v>11</v>
      </c>
      <c r="T263" s="136" t="s">
        <v>11</v>
      </c>
      <c r="U263" s="136" t="s">
        <v>11</v>
      </c>
      <c r="V263" s="137" t="s">
        <v>11</v>
      </c>
      <c r="W263" s="52" t="s">
        <v>11</v>
      </c>
    </row>
    <row r="264" spans="1:23" s="30" customFormat="1" ht="11.25" thickBot="1">
      <c r="A264" s="220"/>
      <c r="B264" s="33" t="s">
        <v>63</v>
      </c>
      <c r="C264" s="197">
        <v>1.4</v>
      </c>
      <c r="D264" s="62" t="s">
        <v>11</v>
      </c>
      <c r="E264" s="62" t="s">
        <v>11</v>
      </c>
      <c r="F264" s="63" t="s">
        <v>11</v>
      </c>
      <c r="G264" s="186">
        <v>1.3</v>
      </c>
      <c r="H264" s="181" t="s">
        <v>11</v>
      </c>
      <c r="I264" s="181" t="s">
        <v>11</v>
      </c>
      <c r="J264" s="182" t="s">
        <v>11</v>
      </c>
      <c r="K264" s="238">
        <v>1.9</v>
      </c>
      <c r="L264" s="251"/>
      <c r="M264" s="181" t="s">
        <v>11</v>
      </c>
      <c r="N264" s="182" t="s">
        <v>11</v>
      </c>
      <c r="O264" s="244">
        <v>1.4</v>
      </c>
      <c r="P264" s="251"/>
      <c r="Q264" s="181" t="s">
        <v>11</v>
      </c>
      <c r="R264" s="182" t="s">
        <v>11</v>
      </c>
      <c r="S264" s="138" t="s">
        <v>11</v>
      </c>
      <c r="T264" s="139" t="s">
        <v>11</v>
      </c>
      <c r="U264" s="139" t="s">
        <v>11</v>
      </c>
      <c r="V264" s="140" t="s">
        <v>11</v>
      </c>
      <c r="W264" s="64" t="s">
        <v>11</v>
      </c>
    </row>
    <row r="265" spans="1:242" ht="10.5">
      <c r="A265" s="221" t="s">
        <v>68</v>
      </c>
      <c r="B265" s="222"/>
      <c r="C265" s="65" t="s">
        <v>11</v>
      </c>
      <c r="D265" s="66" t="s">
        <v>11</v>
      </c>
      <c r="E265" s="66" t="s">
        <v>11</v>
      </c>
      <c r="F265" s="67" t="s">
        <v>11</v>
      </c>
      <c r="G265" s="102" t="s">
        <v>11</v>
      </c>
      <c r="H265" s="103" t="s">
        <v>11</v>
      </c>
      <c r="I265" s="66" t="s">
        <v>11</v>
      </c>
      <c r="J265" s="69" t="s">
        <v>11</v>
      </c>
      <c r="K265" s="134" t="s">
        <v>11</v>
      </c>
      <c r="L265" s="103" t="s">
        <v>11</v>
      </c>
      <c r="M265" s="66" t="s">
        <v>11</v>
      </c>
      <c r="N265" s="67" t="s">
        <v>11</v>
      </c>
      <c r="O265" s="102" t="s">
        <v>71</v>
      </c>
      <c r="P265" s="103" t="s">
        <v>11</v>
      </c>
      <c r="Q265" s="66" t="s">
        <v>11</v>
      </c>
      <c r="R265" s="69" t="s">
        <v>11</v>
      </c>
      <c r="S265" s="46">
        <f>SUM(S223:S252)</f>
        <v>0.0342747</v>
      </c>
      <c r="T265" s="47">
        <f>SUM(T223:T252)</f>
        <v>0.03189499999999999</v>
      </c>
      <c r="U265" s="47">
        <f>SUM(U223:U252)</f>
        <v>0.052057800000000015</v>
      </c>
      <c r="V265" s="48">
        <f>SUM(V223:V252)</f>
        <v>0.04393987</v>
      </c>
      <c r="W265" s="70" t="s">
        <v>71</v>
      </c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5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36"/>
      <c r="FL265" s="36"/>
      <c r="FM265" s="36"/>
      <c r="FN265" s="36"/>
      <c r="FO265" s="36"/>
      <c r="FP265" s="36"/>
      <c r="FQ265" s="36"/>
      <c r="FR265" s="36"/>
      <c r="FS265" s="36"/>
      <c r="FT265" s="36"/>
      <c r="FU265" s="36"/>
      <c r="FV265" s="36"/>
      <c r="FW265" s="36"/>
      <c r="FX265" s="36"/>
      <c r="FY265" s="36"/>
      <c r="FZ265" s="36"/>
      <c r="GA265" s="36"/>
      <c r="GB265" s="36"/>
      <c r="GC265" s="36"/>
      <c r="GD265" s="36"/>
      <c r="GE265" s="36"/>
      <c r="GF265" s="36"/>
      <c r="GG265" s="36"/>
      <c r="GH265" s="36"/>
      <c r="GI265" s="36"/>
      <c r="GJ265" s="36"/>
      <c r="GK265" s="36"/>
      <c r="GL265" s="36"/>
      <c r="GM265" s="36"/>
      <c r="GN265" s="36"/>
      <c r="GO265" s="36"/>
      <c r="GP265" s="36"/>
      <c r="GQ265" s="36"/>
      <c r="GR265" s="36"/>
      <c r="GS265" s="36"/>
      <c r="GT265" s="36"/>
      <c r="GU265" s="36"/>
      <c r="GV265" s="36"/>
      <c r="GW265" s="36"/>
      <c r="GX265" s="36"/>
      <c r="GY265" s="36"/>
      <c r="GZ265" s="36"/>
      <c r="HA265" s="36"/>
      <c r="HB265" s="36"/>
      <c r="HC265" s="36"/>
      <c r="HD265" s="36"/>
      <c r="HE265" s="36"/>
      <c r="HF265" s="36"/>
      <c r="HG265" s="36"/>
      <c r="HH265" s="36"/>
      <c r="HI265" s="36"/>
      <c r="HJ265" s="36"/>
      <c r="HK265" s="36"/>
      <c r="HL265" s="36"/>
      <c r="HM265" s="36"/>
      <c r="HN265" s="36"/>
      <c r="HO265" s="36"/>
      <c r="HP265" s="36"/>
      <c r="HQ265" s="36"/>
      <c r="HR265" s="36"/>
      <c r="HS265" s="36"/>
      <c r="HT265" s="36"/>
      <c r="HU265" s="36"/>
      <c r="HV265" s="36"/>
      <c r="HW265" s="36"/>
      <c r="HX265" s="36"/>
      <c r="HY265" s="36"/>
      <c r="HZ265" s="36"/>
      <c r="IA265" s="36"/>
      <c r="IB265" s="36"/>
      <c r="IC265" s="36"/>
      <c r="ID265" s="36"/>
      <c r="IE265" s="36"/>
      <c r="IF265" s="36"/>
      <c r="IG265" s="36"/>
      <c r="IH265" s="36"/>
    </row>
    <row r="266" spans="1:242" ht="11.25" thickBot="1">
      <c r="A266" s="210" t="s">
        <v>45</v>
      </c>
      <c r="B266" s="211"/>
      <c r="C266" s="71" t="s">
        <v>11</v>
      </c>
      <c r="D266" s="72" t="s">
        <v>11</v>
      </c>
      <c r="E266" s="72" t="s">
        <v>11</v>
      </c>
      <c r="F266" s="73" t="s">
        <v>11</v>
      </c>
      <c r="G266" s="74" t="s">
        <v>11</v>
      </c>
      <c r="H266" s="72" t="s">
        <v>11</v>
      </c>
      <c r="I266" s="72" t="s">
        <v>11</v>
      </c>
      <c r="J266" s="75" t="s">
        <v>11</v>
      </c>
      <c r="K266" s="71" t="s">
        <v>11</v>
      </c>
      <c r="L266" s="72" t="s">
        <v>11</v>
      </c>
      <c r="M266" s="72" t="s">
        <v>11</v>
      </c>
      <c r="N266" s="73" t="s">
        <v>11</v>
      </c>
      <c r="O266" s="74" t="s">
        <v>11</v>
      </c>
      <c r="P266" s="72" t="s">
        <v>11</v>
      </c>
      <c r="Q266" s="72" t="s">
        <v>11</v>
      </c>
      <c r="R266" s="75" t="s">
        <v>11</v>
      </c>
      <c r="S266" s="109">
        <v>0.034</v>
      </c>
      <c r="T266" s="110">
        <v>0.032</v>
      </c>
      <c r="U266" s="109">
        <v>0.052</v>
      </c>
      <c r="V266" s="129">
        <v>0.044</v>
      </c>
      <c r="W266" s="283">
        <f>AVERAGE(S265:V265)</f>
        <v>0.0405418425</v>
      </c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5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36"/>
      <c r="DQ266" s="36"/>
      <c r="DR266" s="36"/>
      <c r="DS266" s="36"/>
      <c r="DT266" s="36"/>
      <c r="DU266" s="36"/>
      <c r="DV266" s="36"/>
      <c r="DW266" s="36"/>
      <c r="DX266" s="36"/>
      <c r="DY266" s="36"/>
      <c r="DZ266" s="36"/>
      <c r="EA266" s="36"/>
      <c r="EB266" s="36"/>
      <c r="EC266" s="36"/>
      <c r="ED266" s="36"/>
      <c r="EE266" s="36"/>
      <c r="EF266" s="36"/>
      <c r="EG266" s="36"/>
      <c r="EH266" s="36"/>
      <c r="EI266" s="36"/>
      <c r="EJ266" s="36"/>
      <c r="EK266" s="36"/>
      <c r="EL266" s="36"/>
      <c r="EM266" s="36"/>
      <c r="EN266" s="36"/>
      <c r="EO266" s="36"/>
      <c r="EP266" s="36"/>
      <c r="EQ266" s="36"/>
      <c r="ER266" s="36"/>
      <c r="ES266" s="36"/>
      <c r="ET266" s="36"/>
      <c r="EU266" s="36"/>
      <c r="EV266" s="36"/>
      <c r="EW266" s="36"/>
      <c r="EX266" s="36"/>
      <c r="EY266" s="36"/>
      <c r="EZ266" s="36"/>
      <c r="FA266" s="36"/>
      <c r="FB266" s="36"/>
      <c r="FC266" s="36"/>
      <c r="FD266" s="36"/>
      <c r="FE266" s="36"/>
      <c r="FF266" s="36"/>
      <c r="FG266" s="36"/>
      <c r="FH266" s="36"/>
      <c r="FI266" s="36"/>
      <c r="FJ266" s="36"/>
      <c r="FK266" s="36"/>
      <c r="FL266" s="36"/>
      <c r="FM266" s="36"/>
      <c r="FN266" s="36"/>
      <c r="FO266" s="36"/>
      <c r="FP266" s="36"/>
      <c r="FQ266" s="36"/>
      <c r="FR266" s="36"/>
      <c r="FS266" s="36"/>
      <c r="FT266" s="36"/>
      <c r="FU266" s="36"/>
      <c r="FV266" s="36"/>
      <c r="FW266" s="36"/>
      <c r="FX266" s="36"/>
      <c r="FY266" s="36"/>
      <c r="FZ266" s="36"/>
      <c r="GA266" s="36"/>
      <c r="GB266" s="36"/>
      <c r="GC266" s="36"/>
      <c r="GD266" s="36"/>
      <c r="GE266" s="36"/>
      <c r="GF266" s="36"/>
      <c r="GG266" s="36"/>
      <c r="GH266" s="36"/>
      <c r="GI266" s="36"/>
      <c r="GJ266" s="36"/>
      <c r="GK266" s="36"/>
      <c r="GL266" s="36"/>
      <c r="GM266" s="36"/>
      <c r="GN266" s="36"/>
      <c r="GO266" s="36"/>
      <c r="GP266" s="36"/>
      <c r="GQ266" s="36"/>
      <c r="GR266" s="36"/>
      <c r="GS266" s="36"/>
      <c r="GT266" s="36"/>
      <c r="GU266" s="36"/>
      <c r="GV266" s="36"/>
      <c r="GW266" s="36"/>
      <c r="GX266" s="36"/>
      <c r="GY266" s="36"/>
      <c r="GZ266" s="36"/>
      <c r="HA266" s="36"/>
      <c r="HB266" s="36"/>
      <c r="HC266" s="36"/>
      <c r="HD266" s="36"/>
      <c r="HE266" s="36"/>
      <c r="HF266" s="36"/>
      <c r="HG266" s="36"/>
      <c r="HH266" s="36"/>
      <c r="HI266" s="36"/>
      <c r="HJ266" s="36"/>
      <c r="HK266" s="36"/>
      <c r="HL266" s="36"/>
      <c r="HM266" s="36"/>
      <c r="HN266" s="36"/>
      <c r="HO266" s="36"/>
      <c r="HP266" s="36"/>
      <c r="HQ266" s="36"/>
      <c r="HR266" s="36"/>
      <c r="HS266" s="36"/>
      <c r="HT266" s="36"/>
      <c r="HU266" s="36"/>
      <c r="HV266" s="36"/>
      <c r="HW266" s="36"/>
      <c r="HX266" s="36"/>
      <c r="HY266" s="36"/>
      <c r="HZ266" s="36"/>
      <c r="IA266" s="36"/>
      <c r="IB266" s="36"/>
      <c r="IC266" s="36"/>
      <c r="ID266" s="36"/>
      <c r="IE266" s="36"/>
      <c r="IF266" s="36"/>
      <c r="IG266" s="36"/>
      <c r="IH266" s="36"/>
    </row>
    <row r="267" spans="2:11" ht="10.5">
      <c r="B267" s="3"/>
      <c r="C267" s="4"/>
      <c r="K267" s="4"/>
    </row>
    <row r="268" spans="2:18" ht="10.5">
      <c r="B268" s="3"/>
      <c r="C268" s="4"/>
      <c r="K268" s="4"/>
      <c r="R268" s="4"/>
    </row>
    <row r="269" spans="2:18" ht="11.25" thickBot="1">
      <c r="B269" s="3"/>
      <c r="C269" s="4"/>
      <c r="K269" s="4"/>
      <c r="R269" s="4"/>
    </row>
    <row r="270" spans="1:23" ht="10.5">
      <c r="A270" s="229" t="s">
        <v>0</v>
      </c>
      <c r="B270" s="230"/>
      <c r="C270" s="76" t="s">
        <v>72</v>
      </c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5"/>
      <c r="T270" s="95"/>
      <c r="U270" s="95"/>
      <c r="V270" s="95"/>
      <c r="W270" s="96"/>
    </row>
    <row r="271" spans="1:23" ht="11.25" thickBot="1">
      <c r="A271" s="216" t="s">
        <v>1</v>
      </c>
      <c r="B271" s="231"/>
      <c r="C271" s="77" t="s">
        <v>78</v>
      </c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8"/>
      <c r="R271" s="98"/>
      <c r="S271" s="99"/>
      <c r="T271" s="99"/>
      <c r="U271" s="99"/>
      <c r="V271" s="99"/>
      <c r="W271" s="100"/>
    </row>
    <row r="272" spans="1:23" ht="21" customHeight="1">
      <c r="A272" s="221" t="s">
        <v>2</v>
      </c>
      <c r="B272" s="222"/>
      <c r="C272" s="212" t="s">
        <v>3</v>
      </c>
      <c r="D272" s="213"/>
      <c r="E272" s="213"/>
      <c r="F272" s="214"/>
      <c r="G272" s="215" t="s">
        <v>4</v>
      </c>
      <c r="H272" s="213"/>
      <c r="I272" s="213"/>
      <c r="J272" s="214"/>
      <c r="K272" s="215" t="s">
        <v>5</v>
      </c>
      <c r="L272" s="213"/>
      <c r="M272" s="213"/>
      <c r="N272" s="214"/>
      <c r="O272" s="215" t="s">
        <v>6</v>
      </c>
      <c r="P272" s="213"/>
      <c r="Q272" s="213"/>
      <c r="R272" s="214"/>
      <c r="S272" s="5" t="s">
        <v>3</v>
      </c>
      <c r="T272" s="6" t="s">
        <v>4</v>
      </c>
      <c r="U272" s="6" t="s">
        <v>5</v>
      </c>
      <c r="V272" s="7" t="s">
        <v>6</v>
      </c>
      <c r="W272" s="43" t="s">
        <v>65</v>
      </c>
    </row>
    <row r="273" spans="1:23" ht="24.75" customHeight="1" thickBot="1">
      <c r="A273" s="216" t="s">
        <v>7</v>
      </c>
      <c r="B273" s="217"/>
      <c r="C273" s="8" t="s">
        <v>69</v>
      </c>
      <c r="D273" s="9"/>
      <c r="E273" s="10" t="s">
        <v>8</v>
      </c>
      <c r="F273" s="11" t="s">
        <v>9</v>
      </c>
      <c r="G273" s="12" t="s">
        <v>69</v>
      </c>
      <c r="H273" s="9"/>
      <c r="I273" s="10" t="s">
        <v>8</v>
      </c>
      <c r="J273" s="13" t="s">
        <v>9</v>
      </c>
      <c r="K273" s="14" t="s">
        <v>69</v>
      </c>
      <c r="L273" s="9"/>
      <c r="M273" s="10" t="s">
        <v>8</v>
      </c>
      <c r="N273" s="11" t="s">
        <v>9</v>
      </c>
      <c r="O273" s="12" t="s">
        <v>69</v>
      </c>
      <c r="P273" s="9"/>
      <c r="Q273" s="10" t="s">
        <v>8</v>
      </c>
      <c r="R273" s="13" t="s">
        <v>9</v>
      </c>
      <c r="S273" s="15" t="s">
        <v>47</v>
      </c>
      <c r="T273" s="16" t="s">
        <v>47</v>
      </c>
      <c r="U273" s="16" t="s">
        <v>47</v>
      </c>
      <c r="V273" s="17" t="s">
        <v>47</v>
      </c>
      <c r="W273" s="44" t="s">
        <v>47</v>
      </c>
    </row>
    <row r="274" spans="1:23" ht="10.5" customHeight="1">
      <c r="A274" s="223" t="s">
        <v>48</v>
      </c>
      <c r="B274" s="18" t="s">
        <v>10</v>
      </c>
      <c r="C274" s="193">
        <v>0.31</v>
      </c>
      <c r="D274" s="78" t="s">
        <v>82</v>
      </c>
      <c r="E274" s="78">
        <v>0.003</v>
      </c>
      <c r="F274" s="104">
        <v>0.01</v>
      </c>
      <c r="G274" s="151">
        <v>0.46</v>
      </c>
      <c r="H274" s="152"/>
      <c r="I274" s="152">
        <v>0.003</v>
      </c>
      <c r="J274" s="153">
        <v>0.01</v>
      </c>
      <c r="K274" s="285">
        <v>0.21</v>
      </c>
      <c r="L274" s="78"/>
      <c r="M274" s="152">
        <v>0.003</v>
      </c>
      <c r="N274" s="153">
        <v>0.01</v>
      </c>
      <c r="O274" s="241">
        <v>0.053</v>
      </c>
      <c r="P274" s="141"/>
      <c r="Q274" s="152">
        <v>0.003</v>
      </c>
      <c r="R274" s="153">
        <v>0.01</v>
      </c>
      <c r="S274" s="68" t="s">
        <v>11</v>
      </c>
      <c r="T274" s="66" t="s">
        <v>11</v>
      </c>
      <c r="U274" s="66" t="s">
        <v>11</v>
      </c>
      <c r="V274" s="69" t="s">
        <v>11</v>
      </c>
      <c r="W274" s="49" t="s">
        <v>11</v>
      </c>
    </row>
    <row r="275" spans="1:23" ht="10.5">
      <c r="A275" s="224"/>
      <c r="B275" s="19" t="s">
        <v>12</v>
      </c>
      <c r="C275" s="194">
        <v>0.12</v>
      </c>
      <c r="D275" s="80" t="s">
        <v>82</v>
      </c>
      <c r="E275" s="80">
        <v>0.003</v>
      </c>
      <c r="F275" s="105">
        <v>0.01</v>
      </c>
      <c r="G275" s="154">
        <v>0.14</v>
      </c>
      <c r="H275" s="155"/>
      <c r="I275" s="155">
        <v>0.003</v>
      </c>
      <c r="J275" s="156">
        <v>0.01</v>
      </c>
      <c r="K275" s="258">
        <v>0.11</v>
      </c>
      <c r="L275" s="80"/>
      <c r="M275" s="155">
        <v>0.003</v>
      </c>
      <c r="N275" s="156">
        <v>0.01</v>
      </c>
      <c r="O275" s="243">
        <v>0.024</v>
      </c>
      <c r="P275" s="142"/>
      <c r="Q275" s="155">
        <v>0.003</v>
      </c>
      <c r="R275" s="156">
        <v>0.01</v>
      </c>
      <c r="S275" s="112" t="s">
        <v>11</v>
      </c>
      <c r="T275" s="113" t="s">
        <v>11</v>
      </c>
      <c r="U275" s="113" t="s">
        <v>11</v>
      </c>
      <c r="V275" s="114" t="s">
        <v>11</v>
      </c>
      <c r="W275" s="50" t="s">
        <v>11</v>
      </c>
    </row>
    <row r="276" spans="1:23" ht="10.5">
      <c r="A276" s="224"/>
      <c r="B276" s="20" t="s">
        <v>13</v>
      </c>
      <c r="C276" s="194">
        <v>0.0015</v>
      </c>
      <c r="D276" s="82" t="s">
        <v>14</v>
      </c>
      <c r="E276" s="80">
        <v>0.003</v>
      </c>
      <c r="F276" s="105">
        <v>0.01</v>
      </c>
      <c r="G276" s="168">
        <f>I276/2</f>
        <v>0.0015</v>
      </c>
      <c r="H276" s="157" t="s">
        <v>84</v>
      </c>
      <c r="I276" s="157">
        <v>0.003</v>
      </c>
      <c r="J276" s="158">
        <v>0.01</v>
      </c>
      <c r="K276" s="233">
        <v>0.0015</v>
      </c>
      <c r="L276" s="80" t="s">
        <v>93</v>
      </c>
      <c r="M276" s="157">
        <v>0.003</v>
      </c>
      <c r="N276" s="158">
        <v>0.01</v>
      </c>
      <c r="O276" s="243">
        <v>0.0015</v>
      </c>
      <c r="P276" s="142" t="s">
        <v>84</v>
      </c>
      <c r="Q276" s="157">
        <v>0.003</v>
      </c>
      <c r="R276" s="158">
        <v>0.01</v>
      </c>
      <c r="S276" s="115">
        <f>C276</f>
        <v>0.0015</v>
      </c>
      <c r="T276" s="116">
        <f>G276</f>
        <v>0.0015</v>
      </c>
      <c r="U276" s="116">
        <f>K276</f>
        <v>0.0015</v>
      </c>
      <c r="V276" s="117">
        <f>O276</f>
        <v>0.0015</v>
      </c>
      <c r="W276" s="50" t="s">
        <v>11</v>
      </c>
    </row>
    <row r="277" spans="1:23" ht="10.5">
      <c r="A277" s="224"/>
      <c r="B277" s="20" t="s">
        <v>15</v>
      </c>
      <c r="C277" s="194">
        <v>0.004</v>
      </c>
      <c r="D277" s="80" t="s">
        <v>83</v>
      </c>
      <c r="E277" s="80">
        <v>0.003</v>
      </c>
      <c r="F277" s="105">
        <v>0.01</v>
      </c>
      <c r="G277" s="154">
        <v>0.006</v>
      </c>
      <c r="H277" s="155" t="s">
        <v>83</v>
      </c>
      <c r="I277" s="155">
        <v>0.003</v>
      </c>
      <c r="J277" s="156">
        <v>0.01</v>
      </c>
      <c r="K277" s="233">
        <v>0.009</v>
      </c>
      <c r="L277" s="80" t="s">
        <v>92</v>
      </c>
      <c r="M277" s="155">
        <v>0.003</v>
      </c>
      <c r="N277" s="156">
        <v>0.01</v>
      </c>
      <c r="O277" s="243">
        <v>0.008</v>
      </c>
      <c r="P277" s="142" t="s">
        <v>92</v>
      </c>
      <c r="Q277" s="155">
        <v>0.003</v>
      </c>
      <c r="R277" s="156">
        <v>0.01</v>
      </c>
      <c r="S277" s="115">
        <f>C277</f>
        <v>0.004</v>
      </c>
      <c r="T277" s="116">
        <f>G277</f>
        <v>0.006</v>
      </c>
      <c r="U277" s="116">
        <f>K277</f>
        <v>0.009</v>
      </c>
      <c r="V277" s="117">
        <f>O277</f>
        <v>0.008</v>
      </c>
      <c r="W277" s="50" t="s">
        <v>11</v>
      </c>
    </row>
    <row r="278" spans="1:23" ht="10.5">
      <c r="A278" s="224"/>
      <c r="B278" s="19" t="s">
        <v>16</v>
      </c>
      <c r="C278" s="195">
        <v>0.0035</v>
      </c>
      <c r="D278" s="80" t="s">
        <v>14</v>
      </c>
      <c r="E278" s="80">
        <v>0.007</v>
      </c>
      <c r="F278" s="105">
        <v>0.02</v>
      </c>
      <c r="G278" s="154">
        <f>I278/2</f>
        <v>0.0035</v>
      </c>
      <c r="H278" s="157" t="s">
        <v>84</v>
      </c>
      <c r="I278" s="155">
        <v>0.007</v>
      </c>
      <c r="J278" s="156">
        <v>0.02</v>
      </c>
      <c r="K278" s="237">
        <v>0.01</v>
      </c>
      <c r="L278" s="80" t="s">
        <v>92</v>
      </c>
      <c r="M278" s="155">
        <v>0.007</v>
      </c>
      <c r="N278" s="156">
        <v>0.02</v>
      </c>
      <c r="O278" s="237">
        <v>0.007</v>
      </c>
      <c r="P278" s="142" t="s">
        <v>92</v>
      </c>
      <c r="Q278" s="155">
        <v>0.007</v>
      </c>
      <c r="R278" s="156">
        <v>0.02</v>
      </c>
      <c r="S278" s="115">
        <f>C278*0.1</f>
        <v>0.00035000000000000005</v>
      </c>
      <c r="T278" s="116">
        <f>G278*0.1</f>
        <v>0.00035000000000000005</v>
      </c>
      <c r="U278" s="116">
        <f>K278*0.1</f>
        <v>0.001</v>
      </c>
      <c r="V278" s="117">
        <f>O278*0.1</f>
        <v>0.0007000000000000001</v>
      </c>
      <c r="W278" s="50" t="s">
        <v>11</v>
      </c>
    </row>
    <row r="279" spans="1:23" ht="10.5">
      <c r="A279" s="224"/>
      <c r="B279" s="19" t="s">
        <v>17</v>
      </c>
      <c r="C279" s="194">
        <v>0.009</v>
      </c>
      <c r="D279" s="80" t="s">
        <v>83</v>
      </c>
      <c r="E279" s="80">
        <v>0.007</v>
      </c>
      <c r="F279" s="105">
        <v>0.02</v>
      </c>
      <c r="G279" s="154">
        <v>0.011</v>
      </c>
      <c r="H279" s="155" t="s">
        <v>83</v>
      </c>
      <c r="I279" s="155">
        <v>0.007</v>
      </c>
      <c r="J279" s="156">
        <v>0.02</v>
      </c>
      <c r="K279" s="233">
        <v>0.016</v>
      </c>
      <c r="L279" s="80" t="s">
        <v>92</v>
      </c>
      <c r="M279" s="155">
        <v>0.007</v>
      </c>
      <c r="N279" s="156">
        <v>0.02</v>
      </c>
      <c r="O279" s="243">
        <v>0.011</v>
      </c>
      <c r="P279" s="142" t="s">
        <v>92</v>
      </c>
      <c r="Q279" s="155">
        <v>0.007</v>
      </c>
      <c r="R279" s="156">
        <v>0.02</v>
      </c>
      <c r="S279" s="115">
        <f>C279*0.1</f>
        <v>0.0009</v>
      </c>
      <c r="T279" s="116">
        <f>G279*0.1</f>
        <v>0.0011</v>
      </c>
      <c r="U279" s="116">
        <f>K279*0.1</f>
        <v>0.0016</v>
      </c>
      <c r="V279" s="117">
        <f>O279*0.1</f>
        <v>0.0011</v>
      </c>
      <c r="W279" s="51" t="s">
        <v>11</v>
      </c>
    </row>
    <row r="280" spans="1:23" ht="10.5">
      <c r="A280" s="224"/>
      <c r="B280" s="20" t="s">
        <v>49</v>
      </c>
      <c r="C280" s="194">
        <v>0.0035</v>
      </c>
      <c r="D280" s="80" t="s">
        <v>14</v>
      </c>
      <c r="E280" s="80">
        <v>0.007</v>
      </c>
      <c r="F280" s="105">
        <v>0.02</v>
      </c>
      <c r="G280" s="154">
        <v>0.009</v>
      </c>
      <c r="H280" s="155" t="s">
        <v>83</v>
      </c>
      <c r="I280" s="155">
        <v>0.007</v>
      </c>
      <c r="J280" s="156">
        <v>0.02</v>
      </c>
      <c r="K280" s="233">
        <v>0.013</v>
      </c>
      <c r="L280" s="80" t="s">
        <v>92</v>
      </c>
      <c r="M280" s="155">
        <v>0.007</v>
      </c>
      <c r="N280" s="156">
        <v>0.02</v>
      </c>
      <c r="O280" s="243">
        <v>0.008</v>
      </c>
      <c r="P280" s="142" t="s">
        <v>92</v>
      </c>
      <c r="Q280" s="155">
        <v>0.007</v>
      </c>
      <c r="R280" s="156">
        <v>0.02</v>
      </c>
      <c r="S280" s="115">
        <f>C280*0.1</f>
        <v>0.00035000000000000005</v>
      </c>
      <c r="T280" s="116">
        <f>G280*0.1</f>
        <v>0.0009</v>
      </c>
      <c r="U280" s="116">
        <f>K280*0.1</f>
        <v>0.0013</v>
      </c>
      <c r="V280" s="117">
        <f>O280*0.1</f>
        <v>0.0008</v>
      </c>
      <c r="W280" s="118" t="s">
        <v>70</v>
      </c>
    </row>
    <row r="281" spans="1:23" ht="10.5">
      <c r="A281" s="224"/>
      <c r="B281" s="19" t="s">
        <v>18</v>
      </c>
      <c r="C281" s="194">
        <v>0.046</v>
      </c>
      <c r="D281" s="80" t="s">
        <v>82</v>
      </c>
      <c r="E281" s="80">
        <v>0.007</v>
      </c>
      <c r="F281" s="105">
        <v>0.02</v>
      </c>
      <c r="G281" s="159">
        <v>0.06</v>
      </c>
      <c r="H281" s="155"/>
      <c r="I281" s="155">
        <v>0.007</v>
      </c>
      <c r="J281" s="156">
        <v>0.02</v>
      </c>
      <c r="K281" s="258">
        <v>0.1</v>
      </c>
      <c r="L281" s="80"/>
      <c r="M281" s="155">
        <v>0.007</v>
      </c>
      <c r="N281" s="156">
        <v>0.02</v>
      </c>
      <c r="O281" s="243">
        <v>0.062</v>
      </c>
      <c r="P281" s="142"/>
      <c r="Q281" s="155">
        <v>0.007</v>
      </c>
      <c r="R281" s="156">
        <v>0.02</v>
      </c>
      <c r="S281" s="115">
        <f>C281*0.01</f>
        <v>0.00046</v>
      </c>
      <c r="T281" s="116">
        <f>G281*0.01</f>
        <v>0.0006</v>
      </c>
      <c r="U281" s="116">
        <f>K281*0.01</f>
        <v>0.001</v>
      </c>
      <c r="V281" s="117">
        <f>O281*0.01</f>
        <v>0.00062</v>
      </c>
      <c r="W281" s="118" t="s">
        <v>70</v>
      </c>
    </row>
    <row r="282" spans="1:23" ht="11.25" thickBot="1">
      <c r="A282" s="225"/>
      <c r="B282" s="21" t="s">
        <v>19</v>
      </c>
      <c r="C282" s="196">
        <v>0.18</v>
      </c>
      <c r="D282" s="83" t="s">
        <v>82</v>
      </c>
      <c r="E282" s="83">
        <v>0.01</v>
      </c>
      <c r="F282" s="106">
        <v>0.04</v>
      </c>
      <c r="G282" s="160">
        <v>0.07</v>
      </c>
      <c r="H282" s="161"/>
      <c r="I282" s="161">
        <v>0.01</v>
      </c>
      <c r="J282" s="162">
        <v>0.04</v>
      </c>
      <c r="K282" s="236">
        <v>0.18</v>
      </c>
      <c r="L282" s="83"/>
      <c r="M282" s="161">
        <v>0.01</v>
      </c>
      <c r="N282" s="162">
        <v>0.04</v>
      </c>
      <c r="O282" s="258">
        <v>0.2</v>
      </c>
      <c r="P282" s="143"/>
      <c r="Q282" s="161">
        <v>0.01</v>
      </c>
      <c r="R282" s="162">
        <v>0.04</v>
      </c>
      <c r="S282" s="119">
        <f>C282*0.0001</f>
        <v>1.8E-05</v>
      </c>
      <c r="T282" s="120">
        <f>G282*0.0001</f>
        <v>7.000000000000001E-06</v>
      </c>
      <c r="U282" s="120">
        <f>K282*0.0001</f>
        <v>1.8E-05</v>
      </c>
      <c r="V282" s="121">
        <f>O282*0.0001</f>
        <v>2E-05</v>
      </c>
      <c r="W282" s="122" t="s">
        <v>70</v>
      </c>
    </row>
    <row r="283" spans="1:23" ht="10.5" customHeight="1">
      <c r="A283" s="223" t="s">
        <v>50</v>
      </c>
      <c r="B283" s="22" t="s">
        <v>20</v>
      </c>
      <c r="C283" s="193">
        <v>0.024</v>
      </c>
      <c r="D283" s="78" t="s">
        <v>82</v>
      </c>
      <c r="E283" s="78">
        <v>0.003</v>
      </c>
      <c r="F283" s="104">
        <v>0.01</v>
      </c>
      <c r="G283" s="151">
        <v>0.043</v>
      </c>
      <c r="H283" s="152"/>
      <c r="I283" s="152">
        <v>0.003</v>
      </c>
      <c r="J283" s="153">
        <v>0.01</v>
      </c>
      <c r="K283" s="232">
        <v>0.027</v>
      </c>
      <c r="L283" s="78"/>
      <c r="M283" s="152">
        <v>0.003</v>
      </c>
      <c r="N283" s="153">
        <v>0.01</v>
      </c>
      <c r="O283" s="241">
        <v>0.021</v>
      </c>
      <c r="P283" s="141"/>
      <c r="Q283" s="152">
        <v>0.003</v>
      </c>
      <c r="R283" s="153">
        <v>0.01</v>
      </c>
      <c r="S283" s="68" t="s">
        <v>11</v>
      </c>
      <c r="T283" s="66" t="s">
        <v>11</v>
      </c>
      <c r="U283" s="66" t="s">
        <v>11</v>
      </c>
      <c r="V283" s="69" t="s">
        <v>11</v>
      </c>
      <c r="W283" s="49" t="s">
        <v>11</v>
      </c>
    </row>
    <row r="284" spans="1:23" ht="10.5">
      <c r="A284" s="224"/>
      <c r="B284" s="19" t="s">
        <v>21</v>
      </c>
      <c r="C284" s="194">
        <v>0.025</v>
      </c>
      <c r="D284" s="80" t="s">
        <v>82</v>
      </c>
      <c r="E284" s="80">
        <v>0.003</v>
      </c>
      <c r="F284" s="105">
        <v>0.01</v>
      </c>
      <c r="G284" s="154">
        <v>0.021</v>
      </c>
      <c r="H284" s="155"/>
      <c r="I284" s="155">
        <v>0.003</v>
      </c>
      <c r="J284" s="156">
        <v>0.01</v>
      </c>
      <c r="K284" s="233">
        <v>0.022</v>
      </c>
      <c r="L284" s="80"/>
      <c r="M284" s="155">
        <v>0.003</v>
      </c>
      <c r="N284" s="156">
        <v>0.01</v>
      </c>
      <c r="O284" s="243">
        <v>0.009</v>
      </c>
      <c r="P284" s="142" t="s">
        <v>92</v>
      </c>
      <c r="Q284" s="155">
        <v>0.003</v>
      </c>
      <c r="R284" s="156">
        <v>0.01</v>
      </c>
      <c r="S284" s="115">
        <f>C284*0.1</f>
        <v>0.0025000000000000005</v>
      </c>
      <c r="T284" s="116">
        <f>G284*0.1</f>
        <v>0.0021000000000000003</v>
      </c>
      <c r="U284" s="116">
        <f>K284*0.1</f>
        <v>0.0022</v>
      </c>
      <c r="V284" s="117">
        <f>O284*0.1</f>
        <v>0.0009</v>
      </c>
      <c r="W284" s="50" t="s">
        <v>11</v>
      </c>
    </row>
    <row r="285" spans="1:23" ht="10.5">
      <c r="A285" s="224"/>
      <c r="B285" s="23" t="s">
        <v>22</v>
      </c>
      <c r="C285" s="194">
        <v>0.031</v>
      </c>
      <c r="D285" s="80" t="s">
        <v>82</v>
      </c>
      <c r="E285" s="80">
        <v>0.003</v>
      </c>
      <c r="F285" s="105">
        <v>0.01</v>
      </c>
      <c r="G285" s="154">
        <v>0.053</v>
      </c>
      <c r="H285" s="155"/>
      <c r="I285" s="155">
        <v>0.003</v>
      </c>
      <c r="J285" s="156">
        <v>0.01</v>
      </c>
      <c r="K285" s="233">
        <v>0.033</v>
      </c>
      <c r="L285" s="80"/>
      <c r="M285" s="155">
        <v>0.003</v>
      </c>
      <c r="N285" s="156">
        <v>0.01</v>
      </c>
      <c r="O285" s="243">
        <v>0.031</v>
      </c>
      <c r="P285" s="142"/>
      <c r="Q285" s="155">
        <v>0.003</v>
      </c>
      <c r="R285" s="156">
        <v>0.01</v>
      </c>
      <c r="S285" s="115">
        <f>C285*0.05</f>
        <v>0.0015500000000000002</v>
      </c>
      <c r="T285" s="116">
        <f>G285*0.05</f>
        <v>0.00265</v>
      </c>
      <c r="U285" s="116">
        <f>K285*0.05</f>
        <v>0.0016500000000000002</v>
      </c>
      <c r="V285" s="117">
        <f>O285*0.05</f>
        <v>0.0015500000000000002</v>
      </c>
      <c r="W285" s="50" t="s">
        <v>11</v>
      </c>
    </row>
    <row r="286" spans="1:23" ht="10.5">
      <c r="A286" s="224"/>
      <c r="B286" s="23" t="s">
        <v>23</v>
      </c>
      <c r="C286" s="194">
        <v>0.024</v>
      </c>
      <c r="D286" s="80" t="s">
        <v>82</v>
      </c>
      <c r="E286" s="80">
        <v>0.003</v>
      </c>
      <c r="F286" s="105">
        <v>0.01</v>
      </c>
      <c r="G286" s="154">
        <v>0.043</v>
      </c>
      <c r="H286" s="155"/>
      <c r="I286" s="155">
        <v>0.003</v>
      </c>
      <c r="J286" s="156">
        <v>0.01</v>
      </c>
      <c r="K286" s="233">
        <v>0.031</v>
      </c>
      <c r="L286" s="80"/>
      <c r="M286" s="155">
        <v>0.003</v>
      </c>
      <c r="N286" s="156">
        <v>0.01</v>
      </c>
      <c r="O286" s="243">
        <v>0.028</v>
      </c>
      <c r="P286" s="142"/>
      <c r="Q286" s="155">
        <v>0.003</v>
      </c>
      <c r="R286" s="156">
        <v>0.01</v>
      </c>
      <c r="S286" s="115">
        <f>C286*0.5</f>
        <v>0.012</v>
      </c>
      <c r="T286" s="116">
        <f>G286*0.5</f>
        <v>0.0215</v>
      </c>
      <c r="U286" s="116">
        <f>K286*0.5</f>
        <v>0.0155</v>
      </c>
      <c r="V286" s="117">
        <f>O286*0.5</f>
        <v>0.014</v>
      </c>
      <c r="W286" s="50" t="s">
        <v>11</v>
      </c>
    </row>
    <row r="287" spans="1:23" ht="10.5">
      <c r="A287" s="224"/>
      <c r="B287" s="23" t="s">
        <v>24</v>
      </c>
      <c r="C287" s="194">
        <v>0.031</v>
      </c>
      <c r="D287" s="80" t="s">
        <v>82</v>
      </c>
      <c r="E287" s="80">
        <v>0.007</v>
      </c>
      <c r="F287" s="105">
        <v>0.02</v>
      </c>
      <c r="G287" s="159">
        <v>0.047</v>
      </c>
      <c r="H287" s="155"/>
      <c r="I287" s="155">
        <v>0.007</v>
      </c>
      <c r="J287" s="156">
        <v>0.02</v>
      </c>
      <c r="K287" s="233">
        <v>0.037</v>
      </c>
      <c r="L287" s="80"/>
      <c r="M287" s="155">
        <v>0.007</v>
      </c>
      <c r="N287" s="156">
        <v>0.02</v>
      </c>
      <c r="O287" s="237">
        <v>0.04</v>
      </c>
      <c r="P287" s="142"/>
      <c r="Q287" s="155">
        <v>0.007</v>
      </c>
      <c r="R287" s="156">
        <v>0.02</v>
      </c>
      <c r="S287" s="115">
        <f>C287*0.1</f>
        <v>0.0031000000000000003</v>
      </c>
      <c r="T287" s="116">
        <f>G287*0.1</f>
        <v>0.0047</v>
      </c>
      <c r="U287" s="116">
        <f>K287*0.1</f>
        <v>0.0037</v>
      </c>
      <c r="V287" s="117">
        <f>O287*0.1</f>
        <v>0.004</v>
      </c>
      <c r="W287" s="52" t="s">
        <v>11</v>
      </c>
    </row>
    <row r="288" spans="1:23" ht="10.5">
      <c r="A288" s="224"/>
      <c r="B288" s="23" t="s">
        <v>25</v>
      </c>
      <c r="C288" s="194">
        <v>0.024</v>
      </c>
      <c r="D288" s="80" t="s">
        <v>82</v>
      </c>
      <c r="E288" s="80">
        <v>0.007</v>
      </c>
      <c r="F288" s="105">
        <v>0.02</v>
      </c>
      <c r="G288" s="154">
        <v>0.043</v>
      </c>
      <c r="H288" s="157"/>
      <c r="I288" s="155">
        <v>0.007</v>
      </c>
      <c r="J288" s="156">
        <v>0.02</v>
      </c>
      <c r="K288" s="233">
        <v>0.032</v>
      </c>
      <c r="L288" s="80"/>
      <c r="M288" s="155">
        <v>0.007</v>
      </c>
      <c r="N288" s="156">
        <v>0.02</v>
      </c>
      <c r="O288" s="243">
        <v>0.032</v>
      </c>
      <c r="P288" s="142"/>
      <c r="Q288" s="155">
        <v>0.007</v>
      </c>
      <c r="R288" s="156">
        <v>0.02</v>
      </c>
      <c r="S288" s="115">
        <f>C288*0.1</f>
        <v>0.0024000000000000002</v>
      </c>
      <c r="T288" s="116">
        <f>G288*0.1</f>
        <v>0.0043</v>
      </c>
      <c r="U288" s="116">
        <f>K288*0.1</f>
        <v>0.0032</v>
      </c>
      <c r="V288" s="117">
        <f>O288*0.1</f>
        <v>0.0032</v>
      </c>
      <c r="W288" s="51" t="s">
        <v>11</v>
      </c>
    </row>
    <row r="289" spans="1:23" ht="10.5">
      <c r="A289" s="224"/>
      <c r="B289" s="23" t="s">
        <v>26</v>
      </c>
      <c r="C289" s="194">
        <v>0.0035</v>
      </c>
      <c r="D289" s="80" t="s">
        <v>14</v>
      </c>
      <c r="E289" s="80">
        <v>0.007</v>
      </c>
      <c r="F289" s="105">
        <v>0.02</v>
      </c>
      <c r="G289" s="154">
        <f>I289/2</f>
        <v>0.0035</v>
      </c>
      <c r="H289" s="157" t="s">
        <v>84</v>
      </c>
      <c r="I289" s="155">
        <v>0.007</v>
      </c>
      <c r="J289" s="156">
        <v>0.02</v>
      </c>
      <c r="K289" s="233">
        <v>0.0035</v>
      </c>
      <c r="L289" s="80" t="s">
        <v>93</v>
      </c>
      <c r="M289" s="155">
        <v>0.007</v>
      </c>
      <c r="N289" s="156">
        <v>0.02</v>
      </c>
      <c r="O289" s="243">
        <v>0.0035</v>
      </c>
      <c r="P289" s="142" t="s">
        <v>84</v>
      </c>
      <c r="Q289" s="155">
        <v>0.007</v>
      </c>
      <c r="R289" s="156">
        <v>0.02</v>
      </c>
      <c r="S289" s="115">
        <f>C289*0.1</f>
        <v>0.00035000000000000005</v>
      </c>
      <c r="T289" s="116">
        <f>G289*0.1</f>
        <v>0.00035000000000000005</v>
      </c>
      <c r="U289" s="116">
        <f>K289*0.1</f>
        <v>0.00035000000000000005</v>
      </c>
      <c r="V289" s="117">
        <f>O289*0.1</f>
        <v>0.00035000000000000005</v>
      </c>
      <c r="W289" s="118" t="s">
        <v>70</v>
      </c>
    </row>
    <row r="290" spans="1:23" ht="10.5">
      <c r="A290" s="224"/>
      <c r="B290" s="23" t="s">
        <v>27</v>
      </c>
      <c r="C290" s="194">
        <v>0.022</v>
      </c>
      <c r="D290" s="80" t="s">
        <v>82</v>
      </c>
      <c r="E290" s="80">
        <v>0.007</v>
      </c>
      <c r="F290" s="105">
        <v>0.02</v>
      </c>
      <c r="G290" s="154">
        <v>0.036</v>
      </c>
      <c r="H290" s="157"/>
      <c r="I290" s="155">
        <v>0.007</v>
      </c>
      <c r="J290" s="156">
        <v>0.02</v>
      </c>
      <c r="K290" s="233">
        <v>0.037</v>
      </c>
      <c r="L290" s="80"/>
      <c r="M290" s="155">
        <v>0.007</v>
      </c>
      <c r="N290" s="156">
        <v>0.02</v>
      </c>
      <c r="O290" s="243">
        <v>0.038</v>
      </c>
      <c r="P290" s="142"/>
      <c r="Q290" s="155">
        <v>0.007</v>
      </c>
      <c r="R290" s="156">
        <v>0.02</v>
      </c>
      <c r="S290" s="115">
        <f>C290*0.1</f>
        <v>0.0022</v>
      </c>
      <c r="T290" s="116">
        <f>G290*0.1</f>
        <v>0.0036</v>
      </c>
      <c r="U290" s="116">
        <f>K290*0.1</f>
        <v>0.0037</v>
      </c>
      <c r="V290" s="117">
        <f>O290*0.1</f>
        <v>0.0038</v>
      </c>
      <c r="W290" s="118" t="s">
        <v>70</v>
      </c>
    </row>
    <row r="291" spans="1:23" ht="10.5">
      <c r="A291" s="224"/>
      <c r="B291" s="23" t="s">
        <v>28</v>
      </c>
      <c r="C291" s="194">
        <v>0.06</v>
      </c>
      <c r="D291" s="80" t="s">
        <v>82</v>
      </c>
      <c r="E291" s="80">
        <v>0.007</v>
      </c>
      <c r="F291" s="105">
        <v>0.02</v>
      </c>
      <c r="G291" s="154">
        <v>0.13</v>
      </c>
      <c r="H291" s="155"/>
      <c r="I291" s="155">
        <v>0.007</v>
      </c>
      <c r="J291" s="156">
        <v>0.02</v>
      </c>
      <c r="K291" s="233">
        <v>0.11</v>
      </c>
      <c r="L291" s="80"/>
      <c r="M291" s="155">
        <v>0.007</v>
      </c>
      <c r="N291" s="156">
        <v>0.02</v>
      </c>
      <c r="O291" s="258">
        <v>0.1</v>
      </c>
      <c r="P291" s="142"/>
      <c r="Q291" s="155">
        <v>0.007</v>
      </c>
      <c r="R291" s="156">
        <v>0.02</v>
      </c>
      <c r="S291" s="115">
        <f>C291*0.01</f>
        <v>0.0006</v>
      </c>
      <c r="T291" s="116">
        <f>G291*0.01</f>
        <v>0.0013000000000000002</v>
      </c>
      <c r="U291" s="116">
        <f>K291*0.01</f>
        <v>0.0011</v>
      </c>
      <c r="V291" s="117">
        <f>O291*0.01</f>
        <v>0.001</v>
      </c>
      <c r="W291" s="118" t="s">
        <v>70</v>
      </c>
    </row>
    <row r="292" spans="1:23" ht="10.5">
      <c r="A292" s="224"/>
      <c r="B292" s="23" t="s">
        <v>29</v>
      </c>
      <c r="C292" s="194">
        <v>0.0035</v>
      </c>
      <c r="D292" s="80" t="s">
        <v>14</v>
      </c>
      <c r="E292" s="80">
        <v>0.007</v>
      </c>
      <c r="F292" s="105">
        <v>0.02</v>
      </c>
      <c r="G292" s="154">
        <v>0.012</v>
      </c>
      <c r="H292" s="155" t="s">
        <v>83</v>
      </c>
      <c r="I292" s="155">
        <v>0.007</v>
      </c>
      <c r="J292" s="156">
        <v>0.02</v>
      </c>
      <c r="K292" s="233">
        <v>0.012</v>
      </c>
      <c r="L292" s="80" t="s">
        <v>92</v>
      </c>
      <c r="M292" s="155">
        <v>0.007</v>
      </c>
      <c r="N292" s="156">
        <v>0.02</v>
      </c>
      <c r="O292" s="243">
        <v>0.015</v>
      </c>
      <c r="P292" s="142" t="s">
        <v>92</v>
      </c>
      <c r="Q292" s="155">
        <v>0.007</v>
      </c>
      <c r="R292" s="156">
        <v>0.02</v>
      </c>
      <c r="S292" s="115">
        <f>C292*0.01</f>
        <v>3.5000000000000004E-05</v>
      </c>
      <c r="T292" s="116">
        <f>G292*0.01</f>
        <v>0.00012</v>
      </c>
      <c r="U292" s="116">
        <f>K292*0.01</f>
        <v>0.00012</v>
      </c>
      <c r="V292" s="117">
        <f>O292*0.01</f>
        <v>0.00015</v>
      </c>
      <c r="W292" s="118" t="s">
        <v>70</v>
      </c>
    </row>
    <row r="293" spans="1:23" ht="11.25" thickBot="1">
      <c r="A293" s="225"/>
      <c r="B293" s="24" t="s">
        <v>30</v>
      </c>
      <c r="C293" s="197">
        <v>0.07</v>
      </c>
      <c r="D293" s="85" t="s">
        <v>82</v>
      </c>
      <c r="E293" s="85">
        <v>0.01</v>
      </c>
      <c r="F293" s="107">
        <v>0.04</v>
      </c>
      <c r="G293" s="160">
        <v>0.04</v>
      </c>
      <c r="H293" s="161" t="s">
        <v>83</v>
      </c>
      <c r="I293" s="161">
        <v>0.01</v>
      </c>
      <c r="J293" s="162">
        <v>0.04</v>
      </c>
      <c r="K293" s="238">
        <v>0.06</v>
      </c>
      <c r="L293" s="85"/>
      <c r="M293" s="161">
        <v>0.01</v>
      </c>
      <c r="N293" s="162">
        <v>0.04</v>
      </c>
      <c r="O293" s="286">
        <v>0.08</v>
      </c>
      <c r="P293" s="145"/>
      <c r="Q293" s="161">
        <v>0.01</v>
      </c>
      <c r="R293" s="162">
        <v>0.04</v>
      </c>
      <c r="S293" s="119">
        <f>C293*0.0001</f>
        <v>7.000000000000001E-06</v>
      </c>
      <c r="T293" s="120">
        <f>G293*0.0001</f>
        <v>4.000000000000001E-06</v>
      </c>
      <c r="U293" s="120">
        <f>K293*0.0001</f>
        <v>6E-06</v>
      </c>
      <c r="V293" s="121">
        <f>O293*0.0001</f>
        <v>8.000000000000001E-06</v>
      </c>
      <c r="W293" s="123" t="s">
        <v>70</v>
      </c>
    </row>
    <row r="294" spans="1:23" ht="10.5" customHeight="1">
      <c r="A294" s="223" t="s">
        <v>51</v>
      </c>
      <c r="B294" s="25" t="s">
        <v>31</v>
      </c>
      <c r="C294" s="198">
        <v>0.058</v>
      </c>
      <c r="D294" s="87" t="s">
        <v>82</v>
      </c>
      <c r="E294" s="87">
        <v>0.007</v>
      </c>
      <c r="F294" s="108">
        <v>0.02</v>
      </c>
      <c r="G294" s="154">
        <v>0.069</v>
      </c>
      <c r="H294" s="152"/>
      <c r="I294" s="155">
        <v>0.007</v>
      </c>
      <c r="J294" s="156">
        <v>0.02</v>
      </c>
      <c r="K294" s="239">
        <v>0.034</v>
      </c>
      <c r="L294" s="87"/>
      <c r="M294" s="155">
        <v>0.007</v>
      </c>
      <c r="N294" s="156">
        <v>0.02</v>
      </c>
      <c r="O294" s="248">
        <v>0.021</v>
      </c>
      <c r="P294" s="144"/>
      <c r="Q294" s="155">
        <v>0.007</v>
      </c>
      <c r="R294" s="156">
        <v>0.02</v>
      </c>
      <c r="S294" s="124">
        <f>C294*0.0001</f>
        <v>5.8E-06</v>
      </c>
      <c r="T294" s="125">
        <f>G294*0.0001</f>
        <v>6.900000000000001E-06</v>
      </c>
      <c r="U294" s="125">
        <f>K294*0.0001</f>
        <v>3.4000000000000005E-06</v>
      </c>
      <c r="V294" s="126">
        <f>O294*0.0001</f>
        <v>2.1000000000000002E-06</v>
      </c>
      <c r="W294" s="49" t="s">
        <v>11</v>
      </c>
    </row>
    <row r="295" spans="1:23" ht="10.5">
      <c r="A295" s="224"/>
      <c r="B295" s="26" t="s">
        <v>32</v>
      </c>
      <c r="C295" s="194">
        <v>0.71</v>
      </c>
      <c r="D295" s="80" t="s">
        <v>82</v>
      </c>
      <c r="E295" s="80">
        <v>0.007</v>
      </c>
      <c r="F295" s="105">
        <v>0.02</v>
      </c>
      <c r="G295" s="163">
        <v>0.9</v>
      </c>
      <c r="H295" s="164"/>
      <c r="I295" s="164">
        <v>0.007</v>
      </c>
      <c r="J295" s="165">
        <v>0.02</v>
      </c>
      <c r="K295" s="233">
        <v>0.17</v>
      </c>
      <c r="L295" s="80"/>
      <c r="M295" s="164">
        <v>0.007</v>
      </c>
      <c r="N295" s="165">
        <v>0.02</v>
      </c>
      <c r="O295" s="249">
        <v>0.087</v>
      </c>
      <c r="P295" s="142"/>
      <c r="Q295" s="164">
        <v>0.007</v>
      </c>
      <c r="R295" s="165">
        <v>0.02</v>
      </c>
      <c r="S295" s="124">
        <f>C295*0.0001</f>
        <v>7.1E-05</v>
      </c>
      <c r="T295" s="125">
        <f>G295*0.0001</f>
        <v>9E-05</v>
      </c>
      <c r="U295" s="125">
        <f>K295*0.0001</f>
        <v>1.7000000000000003E-05</v>
      </c>
      <c r="V295" s="126">
        <f>O295*0.0001</f>
        <v>8.7E-06</v>
      </c>
      <c r="W295" s="50" t="s">
        <v>11</v>
      </c>
    </row>
    <row r="296" spans="1:23" ht="10.5">
      <c r="A296" s="224"/>
      <c r="B296" s="25" t="s">
        <v>33</v>
      </c>
      <c r="C296" s="194">
        <v>0.064</v>
      </c>
      <c r="D296" s="80" t="s">
        <v>82</v>
      </c>
      <c r="E296" s="80">
        <v>0.007</v>
      </c>
      <c r="F296" s="105">
        <v>0.02</v>
      </c>
      <c r="G296" s="166">
        <v>0.1</v>
      </c>
      <c r="H296" s="155"/>
      <c r="I296" s="155">
        <v>0.007</v>
      </c>
      <c r="J296" s="156">
        <v>0.02</v>
      </c>
      <c r="K296" s="233">
        <v>0.047</v>
      </c>
      <c r="L296" s="80"/>
      <c r="M296" s="155">
        <v>0.007</v>
      </c>
      <c r="N296" s="156">
        <v>0.02</v>
      </c>
      <c r="O296" s="237">
        <v>0.02</v>
      </c>
      <c r="P296" s="142" t="s">
        <v>92</v>
      </c>
      <c r="Q296" s="155">
        <v>0.007</v>
      </c>
      <c r="R296" s="156">
        <v>0.02</v>
      </c>
      <c r="S296" s="115">
        <f>C296*0.1</f>
        <v>0.0064</v>
      </c>
      <c r="T296" s="116">
        <f>G296*0.1</f>
        <v>0.010000000000000002</v>
      </c>
      <c r="U296" s="125">
        <f>K296*0.1</f>
        <v>0.0047</v>
      </c>
      <c r="V296" s="126">
        <f>O296*0.1</f>
        <v>0.002</v>
      </c>
      <c r="W296" s="50" t="s">
        <v>11</v>
      </c>
    </row>
    <row r="297" spans="1:23" ht="10.5">
      <c r="A297" s="224"/>
      <c r="B297" s="25" t="s">
        <v>34</v>
      </c>
      <c r="C297" s="194">
        <v>0.0035</v>
      </c>
      <c r="D297" s="80" t="s">
        <v>14</v>
      </c>
      <c r="E297" s="80">
        <v>0.007</v>
      </c>
      <c r="F297" s="105">
        <v>0.02</v>
      </c>
      <c r="G297" s="154">
        <v>0.014</v>
      </c>
      <c r="H297" s="155" t="s">
        <v>83</v>
      </c>
      <c r="I297" s="155">
        <v>0.007</v>
      </c>
      <c r="J297" s="156">
        <v>0.02</v>
      </c>
      <c r="K297" s="233">
        <v>0.014</v>
      </c>
      <c r="L297" s="80" t="s">
        <v>92</v>
      </c>
      <c r="M297" s="155">
        <v>0.007</v>
      </c>
      <c r="N297" s="156">
        <v>0.02</v>
      </c>
      <c r="O297" s="243">
        <v>0.011</v>
      </c>
      <c r="P297" s="142" t="s">
        <v>92</v>
      </c>
      <c r="Q297" s="155">
        <v>0.007</v>
      </c>
      <c r="R297" s="156">
        <v>0.02</v>
      </c>
      <c r="S297" s="124">
        <f>C297*0.01</f>
        <v>3.5000000000000004E-05</v>
      </c>
      <c r="T297" s="125">
        <f>G297*0.01</f>
        <v>0.00014000000000000001</v>
      </c>
      <c r="U297" s="125">
        <f>K297*0.01</f>
        <v>0.00014000000000000001</v>
      </c>
      <c r="V297" s="126">
        <f>O297*0.01</f>
        <v>0.00010999999999999999</v>
      </c>
      <c r="W297" s="50" t="s">
        <v>11</v>
      </c>
    </row>
    <row r="298" spans="1:23" ht="10.5">
      <c r="A298" s="224"/>
      <c r="B298" s="26" t="s">
        <v>35</v>
      </c>
      <c r="C298" s="194">
        <v>0.18</v>
      </c>
      <c r="D298" s="80" t="s">
        <v>82</v>
      </c>
      <c r="E298" s="80">
        <v>0.007</v>
      </c>
      <c r="F298" s="105">
        <v>0.02</v>
      </c>
      <c r="G298" s="167">
        <v>0.13</v>
      </c>
      <c r="H298" s="164"/>
      <c r="I298" s="164">
        <v>0.007</v>
      </c>
      <c r="J298" s="165">
        <v>0.02</v>
      </c>
      <c r="K298" s="233">
        <v>0.11</v>
      </c>
      <c r="L298" s="80"/>
      <c r="M298" s="164">
        <v>0.007</v>
      </c>
      <c r="N298" s="165">
        <v>0.02</v>
      </c>
      <c r="O298" s="243">
        <v>0.014</v>
      </c>
      <c r="P298" s="142" t="s">
        <v>92</v>
      </c>
      <c r="Q298" s="164">
        <v>0.007</v>
      </c>
      <c r="R298" s="165">
        <v>0.02</v>
      </c>
      <c r="S298" s="124">
        <f>C298*0.0001</f>
        <v>1.8E-05</v>
      </c>
      <c r="T298" s="125">
        <f>G298*0.0001</f>
        <v>1.3000000000000001E-05</v>
      </c>
      <c r="U298" s="125">
        <f>K298*0.0001</f>
        <v>1.1000000000000001E-05</v>
      </c>
      <c r="V298" s="126">
        <f>O298*0.0001</f>
        <v>1.4000000000000001E-06</v>
      </c>
      <c r="W298" s="50" t="s">
        <v>11</v>
      </c>
    </row>
    <row r="299" spans="1:23" ht="10.5">
      <c r="A299" s="224"/>
      <c r="B299" s="25" t="s">
        <v>36</v>
      </c>
      <c r="C299" s="194">
        <v>9.2</v>
      </c>
      <c r="D299" s="80" t="s">
        <v>82</v>
      </c>
      <c r="E299" s="80">
        <v>0.007</v>
      </c>
      <c r="F299" s="105">
        <v>0.02</v>
      </c>
      <c r="G299" s="154">
        <v>8.4</v>
      </c>
      <c r="H299" s="155"/>
      <c r="I299" s="155">
        <v>0.007</v>
      </c>
      <c r="J299" s="156">
        <v>0.02</v>
      </c>
      <c r="K299" s="233">
        <v>1.2</v>
      </c>
      <c r="L299" s="80"/>
      <c r="M299" s="155">
        <v>0.007</v>
      </c>
      <c r="N299" s="156">
        <v>0.02</v>
      </c>
      <c r="O299" s="243">
        <v>0.55</v>
      </c>
      <c r="P299" s="142"/>
      <c r="Q299" s="155">
        <v>0.007</v>
      </c>
      <c r="R299" s="156">
        <v>0.02</v>
      </c>
      <c r="S299" s="124">
        <f>C299*0.0001</f>
        <v>0.0009199999999999999</v>
      </c>
      <c r="T299" s="125">
        <f>G299*0.0001</f>
        <v>0.00084</v>
      </c>
      <c r="U299" s="125">
        <f>K299*0.0001</f>
        <v>0.00012</v>
      </c>
      <c r="V299" s="126">
        <f>O299*0.0001</f>
        <v>5.500000000000001E-05</v>
      </c>
      <c r="W299" s="51" t="s">
        <v>11</v>
      </c>
    </row>
    <row r="300" spans="1:23" ht="10.5">
      <c r="A300" s="224"/>
      <c r="B300" s="26" t="s">
        <v>37</v>
      </c>
      <c r="C300" s="194">
        <v>2.9</v>
      </c>
      <c r="D300" s="80" t="s">
        <v>82</v>
      </c>
      <c r="E300" s="80">
        <v>0.007</v>
      </c>
      <c r="F300" s="105">
        <v>0.02</v>
      </c>
      <c r="G300" s="167">
        <v>2.8</v>
      </c>
      <c r="H300" s="164"/>
      <c r="I300" s="164">
        <v>0.007</v>
      </c>
      <c r="J300" s="165">
        <v>0.02</v>
      </c>
      <c r="K300" s="233">
        <v>0.42</v>
      </c>
      <c r="L300" s="80"/>
      <c r="M300" s="164">
        <v>0.007</v>
      </c>
      <c r="N300" s="165">
        <v>0.02</v>
      </c>
      <c r="O300" s="243">
        <v>0.19</v>
      </c>
      <c r="P300" s="142"/>
      <c r="Q300" s="164">
        <v>0.007</v>
      </c>
      <c r="R300" s="165">
        <v>0.02</v>
      </c>
      <c r="S300" s="124">
        <f>C300*0.0001</f>
        <v>0.00029</v>
      </c>
      <c r="T300" s="125">
        <f>G300*0.0001</f>
        <v>0.00028</v>
      </c>
      <c r="U300" s="125">
        <f>K300*0.0001</f>
        <v>4.2E-05</v>
      </c>
      <c r="V300" s="126">
        <f>O300*0.0001</f>
        <v>1.9E-05</v>
      </c>
      <c r="W300" s="127" t="s">
        <v>70</v>
      </c>
    </row>
    <row r="301" spans="1:23" ht="10.5">
      <c r="A301" s="224"/>
      <c r="B301" s="25" t="s">
        <v>38</v>
      </c>
      <c r="C301" s="194">
        <v>0.24</v>
      </c>
      <c r="D301" s="80" t="s">
        <v>82</v>
      </c>
      <c r="E301" s="80">
        <v>0.007</v>
      </c>
      <c r="F301" s="105">
        <v>0.02</v>
      </c>
      <c r="G301" s="154">
        <v>0.27</v>
      </c>
      <c r="H301" s="155"/>
      <c r="I301" s="155">
        <v>0.007</v>
      </c>
      <c r="J301" s="156">
        <v>0.02</v>
      </c>
      <c r="K301" s="233">
        <v>0.042</v>
      </c>
      <c r="L301" s="80"/>
      <c r="M301" s="155">
        <v>0.007</v>
      </c>
      <c r="N301" s="156">
        <v>0.02</v>
      </c>
      <c r="O301" s="243">
        <v>0.029</v>
      </c>
      <c r="P301" s="142"/>
      <c r="Q301" s="155">
        <v>0.007</v>
      </c>
      <c r="R301" s="156">
        <v>0.02</v>
      </c>
      <c r="S301" s="124">
        <f>C301*0.0005</f>
        <v>0.00012</v>
      </c>
      <c r="T301" s="125">
        <f>G301*0.0005</f>
        <v>0.000135</v>
      </c>
      <c r="U301" s="125">
        <f>K301*0.0005</f>
        <v>2.1000000000000002E-05</v>
      </c>
      <c r="V301" s="126">
        <f>O301*0.0005</f>
        <v>1.4500000000000002E-05</v>
      </c>
      <c r="W301" s="127" t="s">
        <v>70</v>
      </c>
    </row>
    <row r="302" spans="1:23" ht="10.5">
      <c r="A302" s="224"/>
      <c r="B302" s="25" t="s">
        <v>39</v>
      </c>
      <c r="C302" s="199">
        <v>0.18</v>
      </c>
      <c r="D302" s="80" t="s">
        <v>82</v>
      </c>
      <c r="E302" s="80">
        <v>0.007</v>
      </c>
      <c r="F302" s="105">
        <v>0.02</v>
      </c>
      <c r="G302" s="154">
        <v>0.21</v>
      </c>
      <c r="H302" s="155"/>
      <c r="I302" s="155">
        <v>0.007</v>
      </c>
      <c r="J302" s="156">
        <v>0.02</v>
      </c>
      <c r="K302" s="237">
        <v>0.04</v>
      </c>
      <c r="L302" s="80"/>
      <c r="M302" s="155">
        <v>0.007</v>
      </c>
      <c r="N302" s="156">
        <v>0.02</v>
      </c>
      <c r="O302" s="243">
        <v>0.017</v>
      </c>
      <c r="P302" s="142" t="s">
        <v>92</v>
      </c>
      <c r="Q302" s="155">
        <v>0.007</v>
      </c>
      <c r="R302" s="156">
        <v>0.02</v>
      </c>
      <c r="S302" s="124">
        <f>C302*0.00001</f>
        <v>1.8000000000000001E-06</v>
      </c>
      <c r="T302" s="125">
        <f>G302*0.00001</f>
        <v>2.1000000000000002E-06</v>
      </c>
      <c r="U302" s="125">
        <f>K302*0.00001</f>
        <v>4.0000000000000003E-07</v>
      </c>
      <c r="V302" s="126">
        <f>O302*0.00001</f>
        <v>1.7000000000000001E-07</v>
      </c>
      <c r="W302" s="127" t="s">
        <v>70</v>
      </c>
    </row>
    <row r="303" spans="1:23" ht="10.5">
      <c r="A303" s="224"/>
      <c r="B303" s="25" t="s">
        <v>40</v>
      </c>
      <c r="C303" s="194">
        <v>0.38</v>
      </c>
      <c r="D303" s="80" t="s">
        <v>82</v>
      </c>
      <c r="E303" s="80">
        <v>0.007</v>
      </c>
      <c r="F303" s="105">
        <v>0.02</v>
      </c>
      <c r="G303" s="154">
        <v>0.42</v>
      </c>
      <c r="H303" s="155"/>
      <c r="I303" s="155">
        <v>0.007</v>
      </c>
      <c r="J303" s="156">
        <v>0.02</v>
      </c>
      <c r="K303" s="237">
        <v>0.09</v>
      </c>
      <c r="L303" s="80"/>
      <c r="M303" s="155">
        <v>0.007</v>
      </c>
      <c r="N303" s="156">
        <v>0.02</v>
      </c>
      <c r="O303" s="243">
        <v>0.046</v>
      </c>
      <c r="P303" s="142"/>
      <c r="Q303" s="155">
        <v>0.007</v>
      </c>
      <c r="R303" s="156">
        <v>0.02</v>
      </c>
      <c r="S303" s="115">
        <f>C303*0.0005</f>
        <v>0.00019</v>
      </c>
      <c r="T303" s="116">
        <f>G303*0.0005</f>
        <v>0.00021</v>
      </c>
      <c r="U303" s="116">
        <f>K303*0.0005</f>
        <v>4.4999999999999996E-05</v>
      </c>
      <c r="V303" s="117">
        <f>O303*0.0005</f>
        <v>2.3E-05</v>
      </c>
      <c r="W303" s="127" t="s">
        <v>70</v>
      </c>
    </row>
    <row r="304" spans="1:23" ht="10.5">
      <c r="A304" s="224"/>
      <c r="B304" s="25" t="s">
        <v>41</v>
      </c>
      <c r="C304" s="194">
        <v>0.085</v>
      </c>
      <c r="D304" s="80" t="s">
        <v>82</v>
      </c>
      <c r="E304" s="80">
        <v>0.007</v>
      </c>
      <c r="F304" s="105">
        <v>0.02</v>
      </c>
      <c r="G304" s="166">
        <v>0.1</v>
      </c>
      <c r="H304" s="155"/>
      <c r="I304" s="155">
        <v>0.007</v>
      </c>
      <c r="J304" s="156">
        <v>0.02</v>
      </c>
      <c r="K304" s="233">
        <v>0.025</v>
      </c>
      <c r="L304" s="80"/>
      <c r="M304" s="155">
        <v>0.007</v>
      </c>
      <c r="N304" s="156">
        <v>0.02</v>
      </c>
      <c r="O304" s="243">
        <v>0.014</v>
      </c>
      <c r="P304" s="142" t="s">
        <v>92</v>
      </c>
      <c r="Q304" s="155">
        <v>0.007</v>
      </c>
      <c r="R304" s="156">
        <v>0.02</v>
      </c>
      <c r="S304" s="124">
        <f>C304*0.0005</f>
        <v>4.25E-05</v>
      </c>
      <c r="T304" s="125">
        <f>G304*0.0005</f>
        <v>5E-05</v>
      </c>
      <c r="U304" s="125">
        <f>K304*0.0005</f>
        <v>1.25E-05</v>
      </c>
      <c r="V304" s="126">
        <f>O304*0.0005</f>
        <v>7E-06</v>
      </c>
      <c r="W304" s="127" t="s">
        <v>70</v>
      </c>
    </row>
    <row r="305" spans="1:23" ht="11.25" thickBot="1">
      <c r="A305" s="225"/>
      <c r="B305" s="25" t="s">
        <v>42</v>
      </c>
      <c r="C305" s="196">
        <v>0.019</v>
      </c>
      <c r="D305" s="83" t="s">
        <v>83</v>
      </c>
      <c r="E305" s="85">
        <v>0.007</v>
      </c>
      <c r="F305" s="107">
        <v>0.02</v>
      </c>
      <c r="G305" s="168">
        <v>0.025</v>
      </c>
      <c r="H305" s="157"/>
      <c r="I305" s="155">
        <v>0.007</v>
      </c>
      <c r="J305" s="162">
        <v>0.02</v>
      </c>
      <c r="K305" s="236">
        <v>0.015</v>
      </c>
      <c r="L305" s="83" t="s">
        <v>92</v>
      </c>
      <c r="M305" s="155">
        <v>0.007</v>
      </c>
      <c r="N305" s="162">
        <v>0.02</v>
      </c>
      <c r="O305" s="237">
        <v>0.01</v>
      </c>
      <c r="P305" s="143" t="s">
        <v>92</v>
      </c>
      <c r="Q305" s="155">
        <v>0.007</v>
      </c>
      <c r="R305" s="162">
        <v>0.02</v>
      </c>
      <c r="S305" s="128">
        <f>C305*0.0001</f>
        <v>1.9E-06</v>
      </c>
      <c r="T305" s="110">
        <f>G305*0.0001</f>
        <v>2.5E-06</v>
      </c>
      <c r="U305" s="110">
        <f>K305*0.0001</f>
        <v>1.5E-06</v>
      </c>
      <c r="V305" s="129">
        <f>O305*0.0001</f>
        <v>1.0000000000000002E-06</v>
      </c>
      <c r="W305" s="123" t="s">
        <v>70</v>
      </c>
    </row>
    <row r="306" spans="1:23" ht="10.5" customHeight="1">
      <c r="A306" s="226" t="s">
        <v>52</v>
      </c>
      <c r="B306" s="27" t="s">
        <v>53</v>
      </c>
      <c r="C306" s="193">
        <v>0.55</v>
      </c>
      <c r="D306" s="53" t="s">
        <v>11</v>
      </c>
      <c r="E306" s="53" t="s">
        <v>11</v>
      </c>
      <c r="F306" s="54" t="s">
        <v>11</v>
      </c>
      <c r="G306" s="151">
        <v>0.72</v>
      </c>
      <c r="H306" s="169" t="s">
        <v>11</v>
      </c>
      <c r="I306" s="169" t="s">
        <v>11</v>
      </c>
      <c r="J306" s="170" t="s">
        <v>11</v>
      </c>
      <c r="K306" s="232">
        <v>0.48</v>
      </c>
      <c r="L306" s="245"/>
      <c r="M306" s="169" t="s">
        <v>11</v>
      </c>
      <c r="N306" s="170" t="s">
        <v>11</v>
      </c>
      <c r="O306" s="241">
        <v>0.14</v>
      </c>
      <c r="P306" s="245"/>
      <c r="Q306" s="169" t="s">
        <v>11</v>
      </c>
      <c r="R306" s="170" t="s">
        <v>11</v>
      </c>
      <c r="S306" s="102" t="s">
        <v>11</v>
      </c>
      <c r="T306" s="103" t="s">
        <v>11</v>
      </c>
      <c r="U306" s="103" t="s">
        <v>11</v>
      </c>
      <c r="V306" s="130" t="s">
        <v>11</v>
      </c>
      <c r="W306" s="49" t="s">
        <v>11</v>
      </c>
    </row>
    <row r="307" spans="1:23" ht="10.5">
      <c r="A307" s="227"/>
      <c r="B307" s="28" t="s">
        <v>54</v>
      </c>
      <c r="C307" s="194">
        <v>0.18</v>
      </c>
      <c r="D307" s="55" t="s">
        <v>11</v>
      </c>
      <c r="E307" s="55" t="s">
        <v>11</v>
      </c>
      <c r="F307" s="56" t="s">
        <v>11</v>
      </c>
      <c r="G307" s="166">
        <v>0.2</v>
      </c>
      <c r="H307" s="171" t="s">
        <v>11</v>
      </c>
      <c r="I307" s="171" t="s">
        <v>11</v>
      </c>
      <c r="J307" s="172" t="s">
        <v>11</v>
      </c>
      <c r="K307" s="258">
        <v>0.3</v>
      </c>
      <c r="L307" s="246"/>
      <c r="M307" s="171" t="s">
        <v>11</v>
      </c>
      <c r="N307" s="172" t="s">
        <v>11</v>
      </c>
      <c r="O307" s="243">
        <v>0.15</v>
      </c>
      <c r="P307" s="246"/>
      <c r="Q307" s="171" t="s">
        <v>11</v>
      </c>
      <c r="R307" s="172" t="s">
        <v>11</v>
      </c>
      <c r="S307" s="102" t="s">
        <v>11</v>
      </c>
      <c r="T307" s="103" t="s">
        <v>11</v>
      </c>
      <c r="U307" s="103" t="s">
        <v>11</v>
      </c>
      <c r="V307" s="130" t="s">
        <v>11</v>
      </c>
      <c r="W307" s="50" t="s">
        <v>11</v>
      </c>
    </row>
    <row r="308" spans="1:23" ht="10.5">
      <c r="A308" s="227"/>
      <c r="B308" s="25" t="s">
        <v>55</v>
      </c>
      <c r="C308" s="194">
        <v>0.15</v>
      </c>
      <c r="D308" s="55" t="s">
        <v>11</v>
      </c>
      <c r="E308" s="55" t="s">
        <v>11</v>
      </c>
      <c r="F308" s="56" t="s">
        <v>11</v>
      </c>
      <c r="G308" s="154">
        <v>0.16</v>
      </c>
      <c r="H308" s="171" t="s">
        <v>11</v>
      </c>
      <c r="I308" s="171" t="s">
        <v>11</v>
      </c>
      <c r="J308" s="172" t="s">
        <v>11</v>
      </c>
      <c r="K308" s="258">
        <v>0.35</v>
      </c>
      <c r="L308" s="246"/>
      <c r="M308" s="171" t="s">
        <v>11</v>
      </c>
      <c r="N308" s="172" t="s">
        <v>11</v>
      </c>
      <c r="O308" s="249">
        <v>0.16</v>
      </c>
      <c r="P308" s="246"/>
      <c r="Q308" s="171" t="s">
        <v>11</v>
      </c>
      <c r="R308" s="172" t="s">
        <v>11</v>
      </c>
      <c r="S308" s="102" t="s">
        <v>11</v>
      </c>
      <c r="T308" s="103" t="s">
        <v>11</v>
      </c>
      <c r="U308" s="103" t="s">
        <v>11</v>
      </c>
      <c r="V308" s="130" t="s">
        <v>11</v>
      </c>
      <c r="W308" s="50" t="s">
        <v>11</v>
      </c>
    </row>
    <row r="309" spans="1:23" ht="10.5">
      <c r="A309" s="227"/>
      <c r="B309" s="28" t="s">
        <v>56</v>
      </c>
      <c r="C309" s="194">
        <v>0.098</v>
      </c>
      <c r="D309" s="55" t="s">
        <v>11</v>
      </c>
      <c r="E309" s="55" t="s">
        <v>11</v>
      </c>
      <c r="F309" s="56" t="s">
        <v>11</v>
      </c>
      <c r="G309" s="154">
        <v>0.14</v>
      </c>
      <c r="H309" s="171" t="s">
        <v>11</v>
      </c>
      <c r="I309" s="171" t="s">
        <v>11</v>
      </c>
      <c r="J309" s="172" t="s">
        <v>11</v>
      </c>
      <c r="K309" s="233">
        <v>0.24</v>
      </c>
      <c r="L309" s="246"/>
      <c r="M309" s="171" t="s">
        <v>11</v>
      </c>
      <c r="N309" s="172" t="s">
        <v>11</v>
      </c>
      <c r="O309" s="243">
        <v>0.061</v>
      </c>
      <c r="P309" s="246"/>
      <c r="Q309" s="171" t="s">
        <v>11</v>
      </c>
      <c r="R309" s="172" t="s">
        <v>11</v>
      </c>
      <c r="S309" s="112" t="s">
        <v>11</v>
      </c>
      <c r="T309" s="113" t="s">
        <v>11</v>
      </c>
      <c r="U309" s="113" t="s">
        <v>11</v>
      </c>
      <c r="V309" s="114" t="s">
        <v>11</v>
      </c>
      <c r="W309" s="50" t="s">
        <v>11</v>
      </c>
    </row>
    <row r="310" spans="1:23" s="30" customFormat="1" ht="10.5">
      <c r="A310" s="227"/>
      <c r="B310" s="29" t="s">
        <v>43</v>
      </c>
      <c r="C310" s="194">
        <v>0.18</v>
      </c>
      <c r="D310" s="55" t="s">
        <v>11</v>
      </c>
      <c r="E310" s="55" t="s">
        <v>11</v>
      </c>
      <c r="F310" s="56" t="s">
        <v>11</v>
      </c>
      <c r="G310" s="173">
        <v>0.07</v>
      </c>
      <c r="H310" s="171" t="s">
        <v>11</v>
      </c>
      <c r="I310" s="171" t="s">
        <v>11</v>
      </c>
      <c r="J310" s="172" t="s">
        <v>11</v>
      </c>
      <c r="K310" s="233">
        <v>0.18</v>
      </c>
      <c r="L310" s="246"/>
      <c r="M310" s="171" t="s">
        <v>11</v>
      </c>
      <c r="N310" s="172" t="s">
        <v>11</v>
      </c>
      <c r="O310" s="258">
        <v>0.2</v>
      </c>
      <c r="P310" s="246"/>
      <c r="Q310" s="171" t="s">
        <v>11</v>
      </c>
      <c r="R310" s="172" t="s">
        <v>11</v>
      </c>
      <c r="S310" s="102" t="s">
        <v>11</v>
      </c>
      <c r="T310" s="103" t="s">
        <v>11</v>
      </c>
      <c r="U310" s="103" t="s">
        <v>11</v>
      </c>
      <c r="V310" s="130" t="s">
        <v>11</v>
      </c>
      <c r="W310" s="50" t="s">
        <v>11</v>
      </c>
    </row>
    <row r="311" spans="1:23" s="30" customFormat="1" ht="11.25" thickBot="1">
      <c r="A311" s="228"/>
      <c r="B311" s="31" t="s">
        <v>57</v>
      </c>
      <c r="C311" s="197">
        <v>1.2</v>
      </c>
      <c r="D311" s="57" t="s">
        <v>11</v>
      </c>
      <c r="E311" s="57" t="s">
        <v>11</v>
      </c>
      <c r="F311" s="58" t="s">
        <v>11</v>
      </c>
      <c r="G311" s="174">
        <v>1.3</v>
      </c>
      <c r="H311" s="175" t="s">
        <v>11</v>
      </c>
      <c r="I311" s="175" t="s">
        <v>11</v>
      </c>
      <c r="J311" s="176" t="s">
        <v>11</v>
      </c>
      <c r="K311" s="238">
        <v>1.6</v>
      </c>
      <c r="L311" s="247"/>
      <c r="M311" s="175" t="s">
        <v>11</v>
      </c>
      <c r="N311" s="176" t="s">
        <v>11</v>
      </c>
      <c r="O311" s="244">
        <v>0.71</v>
      </c>
      <c r="P311" s="247"/>
      <c r="Q311" s="175" t="s">
        <v>11</v>
      </c>
      <c r="R311" s="176" t="s">
        <v>11</v>
      </c>
      <c r="S311" s="131" t="s">
        <v>11</v>
      </c>
      <c r="T311" s="132" t="s">
        <v>11</v>
      </c>
      <c r="U311" s="132" t="s">
        <v>11</v>
      </c>
      <c r="V311" s="133" t="s">
        <v>11</v>
      </c>
      <c r="W311" s="59" t="s">
        <v>11</v>
      </c>
    </row>
    <row r="312" spans="1:23" ht="10.5" customHeight="1">
      <c r="A312" s="218" t="s">
        <v>58</v>
      </c>
      <c r="B312" s="22" t="s">
        <v>59</v>
      </c>
      <c r="C312" s="198">
        <v>0.82</v>
      </c>
      <c r="D312" s="53" t="s">
        <v>11</v>
      </c>
      <c r="E312" s="53" t="s">
        <v>11</v>
      </c>
      <c r="F312" s="54" t="s">
        <v>11</v>
      </c>
      <c r="G312" s="151">
        <v>1.4</v>
      </c>
      <c r="H312" s="169" t="s">
        <v>11</v>
      </c>
      <c r="I312" s="169" t="s">
        <v>11</v>
      </c>
      <c r="J312" s="170" t="s">
        <v>11</v>
      </c>
      <c r="K312" s="239">
        <v>0.78</v>
      </c>
      <c r="L312" s="245"/>
      <c r="M312" s="169" t="s">
        <v>11</v>
      </c>
      <c r="N312" s="170" t="s">
        <v>11</v>
      </c>
      <c r="O312" s="248">
        <v>0.41</v>
      </c>
      <c r="P312" s="245"/>
      <c r="Q312" s="169" t="s">
        <v>11</v>
      </c>
      <c r="R312" s="170" t="s">
        <v>11</v>
      </c>
      <c r="S312" s="65" t="s">
        <v>11</v>
      </c>
      <c r="T312" s="66" t="s">
        <v>11</v>
      </c>
      <c r="U312" s="66" t="s">
        <v>11</v>
      </c>
      <c r="V312" s="69" t="s">
        <v>11</v>
      </c>
      <c r="W312" s="49" t="s">
        <v>11</v>
      </c>
    </row>
    <row r="313" spans="1:23" ht="10.5">
      <c r="A313" s="219"/>
      <c r="B313" s="25" t="s">
        <v>60</v>
      </c>
      <c r="C313" s="194">
        <v>0.63</v>
      </c>
      <c r="D313" s="55" t="s">
        <v>11</v>
      </c>
      <c r="E313" s="55" t="s">
        <v>11</v>
      </c>
      <c r="F313" s="56" t="s">
        <v>11</v>
      </c>
      <c r="G313" s="154">
        <v>0.89</v>
      </c>
      <c r="H313" s="171" t="s">
        <v>11</v>
      </c>
      <c r="I313" s="171" t="s">
        <v>11</v>
      </c>
      <c r="J313" s="172" t="s">
        <v>11</v>
      </c>
      <c r="K313" s="233">
        <v>0.55</v>
      </c>
      <c r="L313" s="246"/>
      <c r="M313" s="171" t="s">
        <v>11</v>
      </c>
      <c r="N313" s="172" t="s">
        <v>11</v>
      </c>
      <c r="O313" s="243">
        <v>0.39</v>
      </c>
      <c r="P313" s="246"/>
      <c r="Q313" s="171" t="s">
        <v>11</v>
      </c>
      <c r="R313" s="172" t="s">
        <v>11</v>
      </c>
      <c r="S313" s="134" t="s">
        <v>11</v>
      </c>
      <c r="T313" s="103" t="s">
        <v>11</v>
      </c>
      <c r="U313" s="103" t="s">
        <v>11</v>
      </c>
      <c r="V313" s="130" t="s">
        <v>11</v>
      </c>
      <c r="W313" s="50" t="s">
        <v>11</v>
      </c>
    </row>
    <row r="314" spans="1:23" ht="10.5">
      <c r="A314" s="219"/>
      <c r="B314" s="28" t="s">
        <v>61</v>
      </c>
      <c r="C314" s="194">
        <v>0.27</v>
      </c>
      <c r="D314" s="55" t="s">
        <v>11</v>
      </c>
      <c r="E314" s="55" t="s">
        <v>11</v>
      </c>
      <c r="F314" s="56" t="s">
        <v>11</v>
      </c>
      <c r="G314" s="154">
        <v>0.43</v>
      </c>
      <c r="H314" s="171" t="s">
        <v>11</v>
      </c>
      <c r="I314" s="171" t="s">
        <v>11</v>
      </c>
      <c r="J314" s="172" t="s">
        <v>11</v>
      </c>
      <c r="K314" s="233">
        <v>0.36</v>
      </c>
      <c r="L314" s="246"/>
      <c r="M314" s="171" t="s">
        <v>11</v>
      </c>
      <c r="N314" s="172" t="s">
        <v>11</v>
      </c>
      <c r="O314" s="243">
        <v>0.36</v>
      </c>
      <c r="P314" s="246"/>
      <c r="Q314" s="171" t="s">
        <v>11</v>
      </c>
      <c r="R314" s="172" t="s">
        <v>11</v>
      </c>
      <c r="S314" s="134" t="s">
        <v>11</v>
      </c>
      <c r="T314" s="103" t="s">
        <v>11</v>
      </c>
      <c r="U314" s="103" t="s">
        <v>11</v>
      </c>
      <c r="V314" s="130" t="s">
        <v>11</v>
      </c>
      <c r="W314" s="50" t="s">
        <v>11</v>
      </c>
    </row>
    <row r="315" spans="1:23" ht="10.5">
      <c r="A315" s="219"/>
      <c r="B315" s="28" t="s">
        <v>62</v>
      </c>
      <c r="C315" s="194">
        <v>0.098</v>
      </c>
      <c r="D315" s="55" t="s">
        <v>11</v>
      </c>
      <c r="E315" s="55" t="s">
        <v>11</v>
      </c>
      <c r="F315" s="56" t="s">
        <v>11</v>
      </c>
      <c r="G315" s="154">
        <v>0.21</v>
      </c>
      <c r="H315" s="171" t="s">
        <v>11</v>
      </c>
      <c r="I315" s="171" t="s">
        <v>11</v>
      </c>
      <c r="J315" s="172" t="s">
        <v>11</v>
      </c>
      <c r="K315" s="233">
        <v>0.19</v>
      </c>
      <c r="L315" s="246"/>
      <c r="M315" s="171" t="s">
        <v>11</v>
      </c>
      <c r="N315" s="172" t="s">
        <v>11</v>
      </c>
      <c r="O315" s="243">
        <v>0.17</v>
      </c>
      <c r="P315" s="246"/>
      <c r="Q315" s="171" t="s">
        <v>11</v>
      </c>
      <c r="R315" s="172" t="s">
        <v>11</v>
      </c>
      <c r="S315" s="134" t="s">
        <v>11</v>
      </c>
      <c r="T315" s="103" t="s">
        <v>11</v>
      </c>
      <c r="U315" s="103" t="s">
        <v>11</v>
      </c>
      <c r="V315" s="130" t="s">
        <v>11</v>
      </c>
      <c r="W315" s="50" t="s">
        <v>11</v>
      </c>
    </row>
    <row r="316" spans="1:23" s="30" customFormat="1" ht="10.5">
      <c r="A316" s="219"/>
      <c r="B316" s="32" t="s">
        <v>44</v>
      </c>
      <c r="C316" s="194">
        <v>0.07</v>
      </c>
      <c r="D316" s="60" t="s">
        <v>11</v>
      </c>
      <c r="E316" s="60" t="s">
        <v>11</v>
      </c>
      <c r="F316" s="61" t="s">
        <v>11</v>
      </c>
      <c r="G316" s="177">
        <v>0.04</v>
      </c>
      <c r="H316" s="178" t="s">
        <v>11</v>
      </c>
      <c r="I316" s="178" t="s">
        <v>11</v>
      </c>
      <c r="J316" s="179" t="s">
        <v>11</v>
      </c>
      <c r="K316" s="233">
        <v>0.06</v>
      </c>
      <c r="L316" s="250"/>
      <c r="M316" s="178" t="s">
        <v>11</v>
      </c>
      <c r="N316" s="179" t="s">
        <v>11</v>
      </c>
      <c r="O316" s="243">
        <v>0.08</v>
      </c>
      <c r="P316" s="250"/>
      <c r="Q316" s="178" t="s">
        <v>11</v>
      </c>
      <c r="R316" s="179" t="s">
        <v>11</v>
      </c>
      <c r="S316" s="135" t="s">
        <v>11</v>
      </c>
      <c r="T316" s="136" t="s">
        <v>11</v>
      </c>
      <c r="U316" s="136" t="s">
        <v>11</v>
      </c>
      <c r="V316" s="137" t="s">
        <v>11</v>
      </c>
      <c r="W316" s="52" t="s">
        <v>11</v>
      </c>
    </row>
    <row r="317" spans="1:23" s="30" customFormat="1" ht="11.25" thickBot="1">
      <c r="A317" s="220"/>
      <c r="B317" s="33" t="s">
        <v>63</v>
      </c>
      <c r="C317" s="200">
        <v>1.9</v>
      </c>
      <c r="D317" s="62" t="s">
        <v>11</v>
      </c>
      <c r="E317" s="62" t="s">
        <v>11</v>
      </c>
      <c r="F317" s="63" t="s">
        <v>11</v>
      </c>
      <c r="G317" s="180">
        <v>3</v>
      </c>
      <c r="H317" s="181" t="s">
        <v>11</v>
      </c>
      <c r="I317" s="181" t="s">
        <v>11</v>
      </c>
      <c r="J317" s="182" t="s">
        <v>11</v>
      </c>
      <c r="K317" s="238">
        <v>1.9</v>
      </c>
      <c r="L317" s="251"/>
      <c r="M317" s="181" t="s">
        <v>11</v>
      </c>
      <c r="N317" s="182" t="s">
        <v>11</v>
      </c>
      <c r="O317" s="244">
        <v>1.4</v>
      </c>
      <c r="P317" s="251"/>
      <c r="Q317" s="181" t="s">
        <v>11</v>
      </c>
      <c r="R317" s="182" t="s">
        <v>11</v>
      </c>
      <c r="S317" s="138" t="s">
        <v>11</v>
      </c>
      <c r="T317" s="139" t="s">
        <v>11</v>
      </c>
      <c r="U317" s="139" t="s">
        <v>11</v>
      </c>
      <c r="V317" s="140" t="s">
        <v>11</v>
      </c>
      <c r="W317" s="64" t="s">
        <v>11</v>
      </c>
    </row>
    <row r="318" spans="1:242" ht="10.5">
      <c r="A318" s="221" t="s">
        <v>68</v>
      </c>
      <c r="B318" s="222"/>
      <c r="C318" s="65" t="s">
        <v>11</v>
      </c>
      <c r="D318" s="66" t="s">
        <v>11</v>
      </c>
      <c r="E318" s="66" t="s">
        <v>11</v>
      </c>
      <c r="F318" s="67" t="s">
        <v>11</v>
      </c>
      <c r="G318" s="102" t="s">
        <v>11</v>
      </c>
      <c r="H318" s="103" t="s">
        <v>11</v>
      </c>
      <c r="I318" s="66" t="s">
        <v>11</v>
      </c>
      <c r="J318" s="69" t="s">
        <v>11</v>
      </c>
      <c r="K318" s="134" t="s">
        <v>11</v>
      </c>
      <c r="L318" s="103" t="s">
        <v>11</v>
      </c>
      <c r="M318" s="66" t="s">
        <v>11</v>
      </c>
      <c r="N318" s="67" t="s">
        <v>11</v>
      </c>
      <c r="O318" s="102" t="s">
        <v>71</v>
      </c>
      <c r="P318" s="103" t="s">
        <v>11</v>
      </c>
      <c r="Q318" s="66" t="s">
        <v>11</v>
      </c>
      <c r="R318" s="69" t="s">
        <v>11</v>
      </c>
      <c r="S318" s="46">
        <f>SUM(S276:S305)</f>
        <v>0.04041600000000001</v>
      </c>
      <c r="T318" s="47">
        <f>SUM(T276:T305)</f>
        <v>0.0628505</v>
      </c>
      <c r="U318" s="47">
        <f>SUM(U276:U305)</f>
        <v>0.052057800000000015</v>
      </c>
      <c r="V318" s="48">
        <f>SUM(V276:V305)</f>
        <v>0.04393987</v>
      </c>
      <c r="W318" s="70" t="s">
        <v>71</v>
      </c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5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6"/>
      <c r="DR318" s="36"/>
      <c r="DS318" s="36"/>
      <c r="DT318" s="36"/>
      <c r="DU318" s="36"/>
      <c r="DV318" s="36"/>
      <c r="DW318" s="36"/>
      <c r="DX318" s="36"/>
      <c r="DY318" s="36"/>
      <c r="DZ318" s="36"/>
      <c r="EA318" s="36"/>
      <c r="EB318" s="36"/>
      <c r="EC318" s="36"/>
      <c r="ED318" s="36"/>
      <c r="EE318" s="36"/>
      <c r="EF318" s="36"/>
      <c r="EG318" s="36"/>
      <c r="EH318" s="36"/>
      <c r="EI318" s="36"/>
      <c r="EJ318" s="36"/>
      <c r="EK318" s="36"/>
      <c r="EL318" s="36"/>
      <c r="EM318" s="36"/>
      <c r="EN318" s="36"/>
      <c r="EO318" s="36"/>
      <c r="EP318" s="36"/>
      <c r="EQ318" s="36"/>
      <c r="ER318" s="36"/>
      <c r="ES318" s="36"/>
      <c r="ET318" s="36"/>
      <c r="EU318" s="36"/>
      <c r="EV318" s="36"/>
      <c r="EW318" s="36"/>
      <c r="EX318" s="36"/>
      <c r="EY318" s="36"/>
      <c r="EZ318" s="36"/>
      <c r="FA318" s="36"/>
      <c r="FB318" s="36"/>
      <c r="FC318" s="36"/>
      <c r="FD318" s="36"/>
      <c r="FE318" s="36"/>
      <c r="FF318" s="36"/>
      <c r="FG318" s="36"/>
      <c r="FH318" s="36"/>
      <c r="FI318" s="36"/>
      <c r="FJ318" s="36"/>
      <c r="FK318" s="36"/>
      <c r="FL318" s="36"/>
      <c r="FM318" s="36"/>
      <c r="FN318" s="36"/>
      <c r="FO318" s="36"/>
      <c r="FP318" s="36"/>
      <c r="FQ318" s="36"/>
      <c r="FR318" s="36"/>
      <c r="FS318" s="36"/>
      <c r="FT318" s="36"/>
      <c r="FU318" s="36"/>
      <c r="FV318" s="36"/>
      <c r="FW318" s="36"/>
      <c r="FX318" s="36"/>
      <c r="FY318" s="36"/>
      <c r="FZ318" s="36"/>
      <c r="GA318" s="36"/>
      <c r="GB318" s="36"/>
      <c r="GC318" s="36"/>
      <c r="GD318" s="36"/>
      <c r="GE318" s="36"/>
      <c r="GF318" s="36"/>
      <c r="GG318" s="36"/>
      <c r="GH318" s="36"/>
      <c r="GI318" s="36"/>
      <c r="GJ318" s="36"/>
      <c r="GK318" s="36"/>
      <c r="GL318" s="36"/>
      <c r="GM318" s="36"/>
      <c r="GN318" s="36"/>
      <c r="GO318" s="36"/>
      <c r="GP318" s="36"/>
      <c r="GQ318" s="36"/>
      <c r="GR318" s="36"/>
      <c r="GS318" s="36"/>
      <c r="GT318" s="36"/>
      <c r="GU318" s="36"/>
      <c r="GV318" s="36"/>
      <c r="GW318" s="36"/>
      <c r="GX318" s="36"/>
      <c r="GY318" s="36"/>
      <c r="GZ318" s="36"/>
      <c r="HA318" s="36"/>
      <c r="HB318" s="36"/>
      <c r="HC318" s="36"/>
      <c r="HD318" s="36"/>
      <c r="HE318" s="36"/>
      <c r="HF318" s="36"/>
      <c r="HG318" s="36"/>
      <c r="HH318" s="36"/>
      <c r="HI318" s="36"/>
      <c r="HJ318" s="36"/>
      <c r="HK318" s="36"/>
      <c r="HL318" s="36"/>
      <c r="HM318" s="36"/>
      <c r="HN318" s="36"/>
      <c r="HO318" s="36"/>
      <c r="HP318" s="36"/>
      <c r="HQ318" s="36"/>
      <c r="HR318" s="36"/>
      <c r="HS318" s="36"/>
      <c r="HT318" s="36"/>
      <c r="HU318" s="36"/>
      <c r="HV318" s="36"/>
      <c r="HW318" s="36"/>
      <c r="HX318" s="36"/>
      <c r="HY318" s="36"/>
      <c r="HZ318" s="36"/>
      <c r="IA318" s="36"/>
      <c r="IB318" s="36"/>
      <c r="IC318" s="36"/>
      <c r="ID318" s="36"/>
      <c r="IE318" s="36"/>
      <c r="IF318" s="36"/>
      <c r="IG318" s="36"/>
      <c r="IH318" s="36"/>
    </row>
    <row r="319" spans="1:242" ht="11.25" thickBot="1">
      <c r="A319" s="210" t="s">
        <v>45</v>
      </c>
      <c r="B319" s="211"/>
      <c r="C319" s="71" t="s">
        <v>11</v>
      </c>
      <c r="D319" s="72" t="s">
        <v>11</v>
      </c>
      <c r="E319" s="72" t="s">
        <v>11</v>
      </c>
      <c r="F319" s="73" t="s">
        <v>11</v>
      </c>
      <c r="G319" s="74" t="s">
        <v>11</v>
      </c>
      <c r="H319" s="72" t="s">
        <v>11</v>
      </c>
      <c r="I319" s="72" t="s">
        <v>11</v>
      </c>
      <c r="J319" s="75" t="s">
        <v>11</v>
      </c>
      <c r="K319" s="71" t="s">
        <v>11</v>
      </c>
      <c r="L319" s="72" t="s">
        <v>11</v>
      </c>
      <c r="M319" s="72" t="s">
        <v>11</v>
      </c>
      <c r="N319" s="73" t="s">
        <v>11</v>
      </c>
      <c r="O319" s="74" t="s">
        <v>11</v>
      </c>
      <c r="P319" s="72" t="s">
        <v>11</v>
      </c>
      <c r="Q319" s="72" t="s">
        <v>11</v>
      </c>
      <c r="R319" s="75" t="s">
        <v>11</v>
      </c>
      <c r="S319" s="111">
        <v>0.04</v>
      </c>
      <c r="T319" s="110">
        <v>0.063</v>
      </c>
      <c r="U319" s="109">
        <v>0.053</v>
      </c>
      <c r="V319" s="129">
        <v>0.044</v>
      </c>
      <c r="W319" s="283">
        <f>AVERAGE(S318:V318)</f>
        <v>0.049816042500000005</v>
      </c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5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6"/>
      <c r="DR319" s="36"/>
      <c r="DS319" s="36"/>
      <c r="DT319" s="36"/>
      <c r="DU319" s="36"/>
      <c r="DV319" s="36"/>
      <c r="DW319" s="36"/>
      <c r="DX319" s="36"/>
      <c r="DY319" s="36"/>
      <c r="DZ319" s="36"/>
      <c r="EA319" s="36"/>
      <c r="EB319" s="36"/>
      <c r="EC319" s="36"/>
      <c r="ED319" s="36"/>
      <c r="EE319" s="36"/>
      <c r="EF319" s="36"/>
      <c r="EG319" s="36"/>
      <c r="EH319" s="36"/>
      <c r="EI319" s="36"/>
      <c r="EJ319" s="36"/>
      <c r="EK319" s="36"/>
      <c r="EL319" s="36"/>
      <c r="EM319" s="36"/>
      <c r="EN319" s="36"/>
      <c r="EO319" s="36"/>
      <c r="EP319" s="36"/>
      <c r="EQ319" s="36"/>
      <c r="ER319" s="36"/>
      <c r="ES319" s="36"/>
      <c r="ET319" s="36"/>
      <c r="EU319" s="36"/>
      <c r="EV319" s="36"/>
      <c r="EW319" s="36"/>
      <c r="EX319" s="36"/>
      <c r="EY319" s="36"/>
      <c r="EZ319" s="36"/>
      <c r="FA319" s="36"/>
      <c r="FB319" s="36"/>
      <c r="FC319" s="36"/>
      <c r="FD319" s="36"/>
      <c r="FE319" s="36"/>
      <c r="FF319" s="36"/>
      <c r="FG319" s="36"/>
      <c r="FH319" s="36"/>
      <c r="FI319" s="36"/>
      <c r="FJ319" s="36"/>
      <c r="FK319" s="36"/>
      <c r="FL319" s="36"/>
      <c r="FM319" s="36"/>
      <c r="FN319" s="36"/>
      <c r="FO319" s="36"/>
      <c r="FP319" s="36"/>
      <c r="FQ319" s="36"/>
      <c r="FR319" s="36"/>
      <c r="FS319" s="36"/>
      <c r="FT319" s="36"/>
      <c r="FU319" s="36"/>
      <c r="FV319" s="36"/>
      <c r="FW319" s="36"/>
      <c r="FX319" s="36"/>
      <c r="FY319" s="36"/>
      <c r="FZ319" s="36"/>
      <c r="GA319" s="36"/>
      <c r="GB319" s="36"/>
      <c r="GC319" s="36"/>
      <c r="GD319" s="36"/>
      <c r="GE319" s="36"/>
      <c r="GF319" s="36"/>
      <c r="GG319" s="36"/>
      <c r="GH319" s="36"/>
      <c r="GI319" s="36"/>
      <c r="GJ319" s="36"/>
      <c r="GK319" s="36"/>
      <c r="GL319" s="36"/>
      <c r="GM319" s="36"/>
      <c r="GN319" s="36"/>
      <c r="GO319" s="36"/>
      <c r="GP319" s="36"/>
      <c r="GQ319" s="36"/>
      <c r="GR319" s="36"/>
      <c r="GS319" s="36"/>
      <c r="GT319" s="36"/>
      <c r="GU319" s="36"/>
      <c r="GV319" s="36"/>
      <c r="GW319" s="36"/>
      <c r="GX319" s="36"/>
      <c r="GY319" s="36"/>
      <c r="GZ319" s="36"/>
      <c r="HA319" s="36"/>
      <c r="HB319" s="36"/>
      <c r="HC319" s="36"/>
      <c r="HD319" s="36"/>
      <c r="HE319" s="36"/>
      <c r="HF319" s="36"/>
      <c r="HG319" s="36"/>
      <c r="HH319" s="36"/>
      <c r="HI319" s="36"/>
      <c r="HJ319" s="36"/>
      <c r="HK319" s="36"/>
      <c r="HL319" s="36"/>
      <c r="HM319" s="36"/>
      <c r="HN319" s="36"/>
      <c r="HO319" s="36"/>
      <c r="HP319" s="36"/>
      <c r="HQ319" s="36"/>
      <c r="HR319" s="36"/>
      <c r="HS319" s="36"/>
      <c r="HT319" s="36"/>
      <c r="HU319" s="36"/>
      <c r="HV319" s="36"/>
      <c r="HW319" s="36"/>
      <c r="HX319" s="36"/>
      <c r="HY319" s="36"/>
      <c r="HZ319" s="36"/>
      <c r="IA319" s="36"/>
      <c r="IB319" s="36"/>
      <c r="IC319" s="36"/>
      <c r="ID319" s="36"/>
      <c r="IE319" s="36"/>
      <c r="IF319" s="36"/>
      <c r="IG319" s="36"/>
      <c r="IH319" s="36"/>
    </row>
    <row r="320" spans="1:242" ht="10.5">
      <c r="A320" s="40"/>
      <c r="B320" s="40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41"/>
      <c r="T320" s="41"/>
      <c r="U320" s="41"/>
      <c r="V320" s="41"/>
      <c r="W320" s="42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5"/>
      <c r="DB320" s="36"/>
      <c r="DC320" s="36"/>
      <c r="DD320" s="36"/>
      <c r="DE320" s="36"/>
      <c r="DF320" s="36"/>
      <c r="DG320" s="36"/>
      <c r="DH320" s="36"/>
      <c r="DI320" s="36"/>
      <c r="DJ320" s="36"/>
      <c r="DK320" s="36"/>
      <c r="DL320" s="36"/>
      <c r="DM320" s="36"/>
      <c r="DN320" s="36"/>
      <c r="DO320" s="36"/>
      <c r="DP320" s="36"/>
      <c r="DQ320" s="36"/>
      <c r="DR320" s="36"/>
      <c r="DS320" s="36"/>
      <c r="DT320" s="36"/>
      <c r="DU320" s="36"/>
      <c r="DV320" s="36"/>
      <c r="DW320" s="36"/>
      <c r="DX320" s="36"/>
      <c r="DY320" s="36"/>
      <c r="DZ320" s="36"/>
      <c r="EA320" s="36"/>
      <c r="EB320" s="36"/>
      <c r="EC320" s="36"/>
      <c r="ED320" s="36"/>
      <c r="EE320" s="36"/>
      <c r="EF320" s="36"/>
      <c r="EG320" s="36"/>
      <c r="EH320" s="36"/>
      <c r="EI320" s="36"/>
      <c r="EJ320" s="36"/>
      <c r="EK320" s="36"/>
      <c r="EL320" s="36"/>
      <c r="EM320" s="36"/>
      <c r="EN320" s="36"/>
      <c r="EO320" s="36"/>
      <c r="EP320" s="36"/>
      <c r="EQ320" s="36"/>
      <c r="ER320" s="36"/>
      <c r="ES320" s="36"/>
      <c r="ET320" s="36"/>
      <c r="EU320" s="36"/>
      <c r="EV320" s="36"/>
      <c r="EW320" s="36"/>
      <c r="EX320" s="36"/>
      <c r="EY320" s="36"/>
      <c r="EZ320" s="36"/>
      <c r="FA320" s="36"/>
      <c r="FB320" s="36"/>
      <c r="FC320" s="36"/>
      <c r="FD320" s="36"/>
      <c r="FE320" s="36"/>
      <c r="FF320" s="36"/>
      <c r="FG320" s="36"/>
      <c r="FH320" s="36"/>
      <c r="FI320" s="36"/>
      <c r="FJ320" s="36"/>
      <c r="FK320" s="36"/>
      <c r="FL320" s="36"/>
      <c r="FM320" s="36"/>
      <c r="FN320" s="36"/>
      <c r="FO320" s="36"/>
      <c r="FP320" s="36"/>
      <c r="FQ320" s="36"/>
      <c r="FR320" s="36"/>
      <c r="FS320" s="36"/>
      <c r="FT320" s="36"/>
      <c r="FU320" s="36"/>
      <c r="FV320" s="36"/>
      <c r="FW320" s="36"/>
      <c r="FX320" s="36"/>
      <c r="FY320" s="36"/>
      <c r="FZ320" s="36"/>
      <c r="GA320" s="36"/>
      <c r="GB320" s="36"/>
      <c r="GC320" s="36"/>
      <c r="GD320" s="36"/>
      <c r="GE320" s="36"/>
      <c r="GF320" s="36"/>
      <c r="GG320" s="36"/>
      <c r="GH320" s="36"/>
      <c r="GI320" s="36"/>
      <c r="GJ320" s="36"/>
      <c r="GK320" s="36"/>
      <c r="GL320" s="36"/>
      <c r="GM320" s="36"/>
      <c r="GN320" s="36"/>
      <c r="GO320" s="36"/>
      <c r="GP320" s="36"/>
      <c r="GQ320" s="36"/>
      <c r="GR320" s="36"/>
      <c r="GS320" s="36"/>
      <c r="GT320" s="36"/>
      <c r="GU320" s="36"/>
      <c r="GV320" s="36"/>
      <c r="GW320" s="36"/>
      <c r="GX320" s="36"/>
      <c r="GY320" s="36"/>
      <c r="GZ320" s="36"/>
      <c r="HA320" s="36"/>
      <c r="HB320" s="36"/>
      <c r="HC320" s="36"/>
      <c r="HD320" s="36"/>
      <c r="HE320" s="36"/>
      <c r="HF320" s="36"/>
      <c r="HG320" s="36"/>
      <c r="HH320" s="36"/>
      <c r="HI320" s="36"/>
      <c r="HJ320" s="36"/>
      <c r="HK320" s="36"/>
      <c r="HL320" s="36"/>
      <c r="HM320" s="36"/>
      <c r="HN320" s="36"/>
      <c r="HO320" s="36"/>
      <c r="HP320" s="36"/>
      <c r="HQ320" s="36"/>
      <c r="HR320" s="36"/>
      <c r="HS320" s="36"/>
      <c r="HT320" s="36"/>
      <c r="HU320" s="36"/>
      <c r="HV320" s="36"/>
      <c r="HW320" s="36"/>
      <c r="HX320" s="36"/>
      <c r="HY320" s="36"/>
      <c r="HZ320" s="36"/>
      <c r="IA320" s="36"/>
      <c r="IB320" s="36"/>
      <c r="IC320" s="36"/>
      <c r="ID320" s="36"/>
      <c r="IE320" s="36"/>
      <c r="IF320" s="36"/>
      <c r="IG320" s="36"/>
      <c r="IH320" s="36"/>
    </row>
    <row r="321" spans="2:242" ht="10.5">
      <c r="B321" s="37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45"/>
      <c r="T321" s="39"/>
      <c r="U321" s="39"/>
      <c r="V321" s="39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5"/>
      <c r="DB321" s="36"/>
      <c r="DC321" s="36"/>
      <c r="DD321" s="36"/>
      <c r="DE321" s="36"/>
      <c r="DF321" s="36"/>
      <c r="DG321" s="36"/>
      <c r="DH321" s="36"/>
      <c r="DI321" s="36"/>
      <c r="DJ321" s="36"/>
      <c r="DK321" s="36"/>
      <c r="DL321" s="36"/>
      <c r="DM321" s="36"/>
      <c r="DN321" s="36"/>
      <c r="DO321" s="36"/>
      <c r="DP321" s="36"/>
      <c r="DQ321" s="36"/>
      <c r="DR321" s="36"/>
      <c r="DS321" s="36"/>
      <c r="DT321" s="36"/>
      <c r="DU321" s="36"/>
      <c r="DV321" s="36"/>
      <c r="DW321" s="36"/>
      <c r="DX321" s="36"/>
      <c r="DY321" s="36"/>
      <c r="DZ321" s="36"/>
      <c r="EA321" s="36"/>
      <c r="EB321" s="36"/>
      <c r="EC321" s="36"/>
      <c r="ED321" s="36"/>
      <c r="EE321" s="36"/>
      <c r="EF321" s="36"/>
      <c r="EG321" s="36"/>
      <c r="EH321" s="36"/>
      <c r="EI321" s="36"/>
      <c r="EJ321" s="36"/>
      <c r="EK321" s="36"/>
      <c r="EL321" s="36"/>
      <c r="EM321" s="36"/>
      <c r="EN321" s="36"/>
      <c r="EO321" s="36"/>
      <c r="EP321" s="36"/>
      <c r="EQ321" s="36"/>
      <c r="ER321" s="36"/>
      <c r="ES321" s="36"/>
      <c r="ET321" s="36"/>
      <c r="EU321" s="36"/>
      <c r="EV321" s="36"/>
      <c r="EW321" s="36"/>
      <c r="EX321" s="36"/>
      <c r="EY321" s="36"/>
      <c r="EZ321" s="36"/>
      <c r="FA321" s="36"/>
      <c r="FB321" s="36"/>
      <c r="FC321" s="36"/>
      <c r="FD321" s="36"/>
      <c r="FE321" s="36"/>
      <c r="FF321" s="36"/>
      <c r="FG321" s="36"/>
      <c r="FH321" s="36"/>
      <c r="FI321" s="36"/>
      <c r="FJ321" s="36"/>
      <c r="FK321" s="36"/>
      <c r="FL321" s="36"/>
      <c r="FM321" s="36"/>
      <c r="FN321" s="36"/>
      <c r="FO321" s="36"/>
      <c r="FP321" s="36"/>
      <c r="FQ321" s="36"/>
      <c r="FR321" s="36"/>
      <c r="FS321" s="36"/>
      <c r="FT321" s="36"/>
      <c r="FU321" s="36"/>
      <c r="FV321" s="36"/>
      <c r="FW321" s="36"/>
      <c r="FX321" s="36"/>
      <c r="FY321" s="36"/>
      <c r="FZ321" s="36"/>
      <c r="GA321" s="36"/>
      <c r="GB321" s="36"/>
      <c r="GC321" s="36"/>
      <c r="GD321" s="36"/>
      <c r="GE321" s="36"/>
      <c r="GF321" s="36"/>
      <c r="GG321" s="36"/>
      <c r="GH321" s="36"/>
      <c r="GI321" s="36"/>
      <c r="GJ321" s="36"/>
      <c r="GK321" s="36"/>
      <c r="GL321" s="36"/>
      <c r="GM321" s="36"/>
      <c r="GN321" s="36"/>
      <c r="GO321" s="36"/>
      <c r="GP321" s="36"/>
      <c r="GQ321" s="36"/>
      <c r="GR321" s="36"/>
      <c r="GS321" s="36"/>
      <c r="GT321" s="36"/>
      <c r="GU321" s="36"/>
      <c r="GV321" s="36"/>
      <c r="GW321" s="36"/>
      <c r="GX321" s="36"/>
      <c r="GY321" s="36"/>
      <c r="GZ321" s="36"/>
      <c r="HA321" s="36"/>
      <c r="HB321" s="36"/>
      <c r="HC321" s="36"/>
      <c r="HD321" s="36"/>
      <c r="HE321" s="36"/>
      <c r="HF321" s="36"/>
      <c r="HG321" s="36"/>
      <c r="HH321" s="36"/>
      <c r="HI321" s="36"/>
      <c r="HJ321" s="36"/>
      <c r="HK321" s="36"/>
      <c r="HL321" s="36"/>
      <c r="HM321" s="36"/>
      <c r="HN321" s="36"/>
      <c r="HO321" s="36"/>
      <c r="HP321" s="36"/>
      <c r="HQ321" s="36"/>
      <c r="HR321" s="36"/>
      <c r="HS321" s="36"/>
      <c r="HT321" s="36"/>
      <c r="HU321" s="36"/>
      <c r="HV321" s="36"/>
      <c r="HW321" s="36"/>
      <c r="HX321" s="36"/>
      <c r="HY321" s="36"/>
      <c r="HZ321" s="36"/>
      <c r="IA321" s="36"/>
      <c r="IB321" s="36"/>
      <c r="IC321" s="36"/>
      <c r="ID321" s="36"/>
      <c r="IE321" s="36"/>
      <c r="IF321" s="36"/>
      <c r="IG321" s="36"/>
      <c r="IH321" s="36"/>
    </row>
  </sheetData>
  <mergeCells count="90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94:A99"/>
    <mergeCell ref="O60:R60"/>
    <mergeCell ref="A58:B58"/>
    <mergeCell ref="A59:B59"/>
    <mergeCell ref="A60:B60"/>
    <mergeCell ref="A107:B107"/>
    <mergeCell ref="C60:F60"/>
    <mergeCell ref="G60:J60"/>
    <mergeCell ref="K60:N60"/>
    <mergeCell ref="A61:B61"/>
    <mergeCell ref="A100:A105"/>
    <mergeCell ref="A106:B106"/>
    <mergeCell ref="A62:A70"/>
    <mergeCell ref="A71:A81"/>
    <mergeCell ref="A82:A93"/>
    <mergeCell ref="A111:B111"/>
    <mergeCell ref="A112:B112"/>
    <mergeCell ref="A113:B113"/>
    <mergeCell ref="C113:F113"/>
    <mergeCell ref="G113:J113"/>
    <mergeCell ref="K113:N113"/>
    <mergeCell ref="O113:R113"/>
    <mergeCell ref="A114:B114"/>
    <mergeCell ref="A115:A123"/>
    <mergeCell ref="A124:A134"/>
    <mergeCell ref="A135:A146"/>
    <mergeCell ref="A147:A152"/>
    <mergeCell ref="A213:B213"/>
    <mergeCell ref="A206:A211"/>
    <mergeCell ref="A212:B212"/>
    <mergeCell ref="A168:A176"/>
    <mergeCell ref="A177:A187"/>
    <mergeCell ref="A188:A199"/>
    <mergeCell ref="A200:A205"/>
    <mergeCell ref="A167:B167"/>
    <mergeCell ref="A153:A158"/>
    <mergeCell ref="A159:B159"/>
    <mergeCell ref="A160:B160"/>
    <mergeCell ref="O166:R166"/>
    <mergeCell ref="A164:B164"/>
    <mergeCell ref="A165:B165"/>
    <mergeCell ref="A166:B166"/>
    <mergeCell ref="C166:F166"/>
    <mergeCell ref="G166:J166"/>
    <mergeCell ref="K166:N166"/>
    <mergeCell ref="A266:B266"/>
    <mergeCell ref="C219:F219"/>
    <mergeCell ref="G219:J219"/>
    <mergeCell ref="K219:N219"/>
    <mergeCell ref="A220:B220"/>
    <mergeCell ref="A259:A264"/>
    <mergeCell ref="A265:B265"/>
    <mergeCell ref="A221:A229"/>
    <mergeCell ref="A230:A240"/>
    <mergeCell ref="A241:A252"/>
    <mergeCell ref="A253:A258"/>
    <mergeCell ref="O219:R219"/>
    <mergeCell ref="A217:B217"/>
    <mergeCell ref="A218:B218"/>
    <mergeCell ref="A219:B219"/>
    <mergeCell ref="A306:A311"/>
    <mergeCell ref="O272:R272"/>
    <mergeCell ref="A270:B270"/>
    <mergeCell ref="A271:B271"/>
    <mergeCell ref="A272:B272"/>
    <mergeCell ref="A319:B319"/>
    <mergeCell ref="C272:F272"/>
    <mergeCell ref="G272:J272"/>
    <mergeCell ref="K272:N272"/>
    <mergeCell ref="A273:B273"/>
    <mergeCell ref="A312:A317"/>
    <mergeCell ref="A318:B318"/>
    <mergeCell ref="A274:A282"/>
    <mergeCell ref="A283:A293"/>
    <mergeCell ref="A294:A305"/>
  </mergeCell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5" manualBreakCount="5">
    <brk id="56" max="22" man="1"/>
    <brk id="109" max="22" man="1"/>
    <brk id="162" max="22" man="1"/>
    <brk id="215" max="22" man="1"/>
    <brk id="268" max="22" man="1"/>
  </rowBreaks>
  <ignoredErrors>
    <ignoredError sqref="S37:V37" formula="1"/>
    <ignoredError sqref="G64:G77 G170:G183 G223:G239 G276:G28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2007-06-20T00:08:03Z</cp:lastPrinted>
  <dcterms:created xsi:type="dcterms:W3CDTF">2006-07-20T04:03:34Z</dcterms:created>
  <dcterms:modified xsi:type="dcterms:W3CDTF">2008-03-13T09:21:30Z</dcterms:modified>
  <cp:category/>
  <cp:version/>
  <cp:contentType/>
  <cp:contentStatus/>
</cp:coreProperties>
</file>