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8655" activeTab="0"/>
  </bookViews>
  <sheets>
    <sheet name="豊明市" sheetId="1" r:id="rId1"/>
  </sheets>
  <definedNames>
    <definedName name="_xlnm.Print_Area" localSheetId="0">'豊明市'!$A$1:$W$56</definedName>
    <definedName name="_xlnm.Print_Titles" localSheetId="0">'豊明市'!$B:$B</definedName>
  </definedNames>
  <calcPr fullCalcOnLoad="1"/>
</workbook>
</file>

<file path=xl/sharedStrings.xml><?xml version="1.0" encoding="utf-8"?>
<sst xmlns="http://schemas.openxmlformats.org/spreadsheetml/2006/main" count="453" uniqueCount="123">
  <si>
    <t>測定実施主体</t>
  </si>
  <si>
    <t>測定地点</t>
  </si>
  <si>
    <t>調査時期</t>
  </si>
  <si>
    <t>春</t>
  </si>
  <si>
    <t>夏</t>
  </si>
  <si>
    <t>秋</t>
  </si>
  <si>
    <t>冬</t>
  </si>
  <si>
    <t>測定値等区分</t>
  </si>
  <si>
    <t>検出下限値</t>
  </si>
  <si>
    <t>定量下限値</t>
  </si>
  <si>
    <t>1,3,6,8-TeCDD</t>
  </si>
  <si>
    <t>－</t>
  </si>
  <si>
    <t>1,3,7,9-TeCDD</t>
  </si>
  <si>
    <r>
      <t>2,3,7,8-</t>
    </r>
    <r>
      <rPr>
        <sz val="8"/>
        <rFont val="ＭＳ Ｐゴシック"/>
        <family val="3"/>
      </rPr>
      <t>TeCDD</t>
    </r>
  </si>
  <si>
    <r>
      <t>1,2,3,7,8-P</t>
    </r>
    <r>
      <rPr>
        <sz val="8"/>
        <rFont val="ＭＳ Ｐゴシック"/>
        <family val="3"/>
      </rPr>
      <t>e</t>
    </r>
    <r>
      <rPr>
        <sz val="8"/>
        <rFont val="ＭＳ Ｐゴシック"/>
        <family val="3"/>
      </rPr>
      <t>CDD</t>
    </r>
  </si>
  <si>
    <t>1,2,3,4,7,8-HxCDD</t>
  </si>
  <si>
    <t>1,2,3,6,7,8-HxCDD</t>
  </si>
  <si>
    <t>1,2,3,4,6,7,8-HpCDD</t>
  </si>
  <si>
    <t>1,2,3,4,6,7,8,9-OCDD</t>
  </si>
  <si>
    <t>1,2,7,8-TeCDF</t>
  </si>
  <si>
    <t>2,3,7,8ｰTeCDF</t>
  </si>
  <si>
    <t>1,2,3,7,8-PeCDF</t>
  </si>
  <si>
    <t>2,3,4,7,8-PeCDF</t>
  </si>
  <si>
    <t>1,2,3,4,7,8-HxCDF</t>
  </si>
  <si>
    <t>1,2,3,6,7,8-HxCDF</t>
  </si>
  <si>
    <t>1,2,3,7,8,9-HxCDF</t>
  </si>
  <si>
    <t>2,3,4,6,7,8-HxCDF</t>
  </si>
  <si>
    <t>1,2,3,4,6,7,8-HpCDF</t>
  </si>
  <si>
    <t>1,2,3,4,7,8,9-HpCDF</t>
  </si>
  <si>
    <t>1,2,3,4,6,7,8,9-OCDF</t>
  </si>
  <si>
    <r>
      <t>3,4,4',5-TeCB</t>
    </r>
    <r>
      <rPr>
        <sz val="8"/>
        <rFont val="ＭＳ Ｐゴシック"/>
        <family val="3"/>
      </rPr>
      <t>(#81)</t>
    </r>
  </si>
  <si>
    <r>
      <t>3,3',4,4',-TeCB</t>
    </r>
    <r>
      <rPr>
        <sz val="8"/>
        <rFont val="ＭＳ Ｐゴシック"/>
        <family val="3"/>
      </rPr>
      <t>(#77)</t>
    </r>
  </si>
  <si>
    <r>
      <t>3,3',4,4',5-PeCB</t>
    </r>
    <r>
      <rPr>
        <sz val="8"/>
        <rFont val="ＭＳ Ｐゴシック"/>
        <family val="3"/>
      </rPr>
      <t>(#126)</t>
    </r>
  </si>
  <si>
    <r>
      <t>3,3',4,4',5,5'-HxCB</t>
    </r>
    <r>
      <rPr>
        <sz val="8"/>
        <rFont val="ＭＳ Ｐゴシック"/>
        <family val="3"/>
      </rPr>
      <t>(#169)</t>
    </r>
  </si>
  <si>
    <r>
      <t>2',3,4,4',5-PeCB</t>
    </r>
    <r>
      <rPr>
        <sz val="8"/>
        <rFont val="ＭＳ Ｐゴシック"/>
        <family val="3"/>
      </rPr>
      <t>(#123)</t>
    </r>
  </si>
  <si>
    <r>
      <t>2,3',4,4',5-PeCB</t>
    </r>
    <r>
      <rPr>
        <sz val="8"/>
        <rFont val="ＭＳ Ｐゴシック"/>
        <family val="3"/>
      </rPr>
      <t>(#118)</t>
    </r>
  </si>
  <si>
    <r>
      <t>2,3,3',4,4'-PeCB</t>
    </r>
    <r>
      <rPr>
        <sz val="8"/>
        <rFont val="ＭＳ Ｐゴシック"/>
        <family val="3"/>
      </rPr>
      <t>(#105)</t>
    </r>
  </si>
  <si>
    <r>
      <t>2,3,4,4',5-PeCB</t>
    </r>
    <r>
      <rPr>
        <sz val="8"/>
        <rFont val="ＭＳ Ｐゴシック"/>
        <family val="3"/>
      </rPr>
      <t>(#114)</t>
    </r>
  </si>
  <si>
    <r>
      <t>2,3',4,4',5,5'-HxCB</t>
    </r>
    <r>
      <rPr>
        <sz val="8"/>
        <rFont val="ＭＳ Ｐゴシック"/>
        <family val="3"/>
      </rPr>
      <t>(#167)</t>
    </r>
  </si>
  <si>
    <r>
      <t>2,3,3',4,4',5-HxCB</t>
    </r>
    <r>
      <rPr>
        <sz val="8"/>
        <rFont val="ＭＳ Ｐゴシック"/>
        <family val="3"/>
      </rPr>
      <t>(#156)</t>
    </r>
  </si>
  <si>
    <r>
      <t>2,3,3',4,4',5'-HxCB</t>
    </r>
    <r>
      <rPr>
        <sz val="8"/>
        <rFont val="ＭＳ Ｐゴシック"/>
        <family val="3"/>
      </rPr>
      <t>(#157)</t>
    </r>
  </si>
  <si>
    <r>
      <t>2,3,3',4,4',5,5'-HpCB</t>
    </r>
    <r>
      <rPr>
        <sz val="8"/>
        <rFont val="ＭＳ Ｐゴシック"/>
        <family val="3"/>
      </rPr>
      <t>(#189)</t>
    </r>
  </si>
  <si>
    <t>OCDD</t>
  </si>
  <si>
    <t>OCDF</t>
  </si>
  <si>
    <t>全毒性等量</t>
  </si>
  <si>
    <r>
      <t>実測濃度
(</t>
    </r>
    <r>
      <rPr>
        <sz val="8"/>
        <rFont val="ＭＳ Ｐゴシック"/>
        <family val="3"/>
      </rPr>
      <t>pg/m</t>
    </r>
    <r>
      <rPr>
        <vertAlign val="superscript"/>
        <sz val="8"/>
        <rFont val="ＭＳ Ｐゴシック"/>
        <family val="3"/>
      </rPr>
      <t>3</t>
    </r>
    <r>
      <rPr>
        <sz val="8"/>
        <rFont val="ＭＳ Ｐゴシック"/>
        <family val="3"/>
      </rPr>
      <t>)</t>
    </r>
  </si>
  <si>
    <r>
      <t>毒性等量
(</t>
    </r>
    <r>
      <rPr>
        <sz val="8"/>
        <rFont val="ＭＳ Ｐゴシック"/>
        <family val="3"/>
      </rPr>
      <t>pg-TEQ/m</t>
    </r>
    <r>
      <rPr>
        <vertAlign val="superscript"/>
        <sz val="8"/>
        <rFont val="ＭＳ Ｐゴシック"/>
        <family val="3"/>
      </rPr>
      <t>3</t>
    </r>
    <r>
      <rPr>
        <sz val="8"/>
        <rFont val="ＭＳ Ｐゴシック"/>
        <family val="3"/>
      </rPr>
      <t>)</t>
    </r>
  </si>
  <si>
    <t>2006（平成18）年度ダイオキシン類大気環境調査結果</t>
  </si>
  <si>
    <t>PCDDs</t>
  </si>
  <si>
    <t>1,2,3,7,8,9-HxCDD</t>
  </si>
  <si>
    <t>PCDFs</t>
  </si>
  <si>
    <t>Co-PCBs</t>
  </si>
  <si>
    <t>ｼﾞﾍﾞﾝｿﾞ-p-ｼﾞｵｷｼﾝ</t>
  </si>
  <si>
    <r>
      <t>TeCDD</t>
    </r>
    <r>
      <rPr>
        <sz val="8"/>
        <rFont val="ＭＳ Ｐゴシック"/>
        <family val="3"/>
      </rPr>
      <t>s</t>
    </r>
  </si>
  <si>
    <r>
      <t>PeCDD</t>
    </r>
    <r>
      <rPr>
        <sz val="8"/>
        <rFont val="ＭＳ Ｐゴシック"/>
        <family val="3"/>
      </rPr>
      <t>s</t>
    </r>
  </si>
  <si>
    <r>
      <t>HxCDD</t>
    </r>
    <r>
      <rPr>
        <sz val="8"/>
        <rFont val="ＭＳ Ｐゴシック"/>
        <family val="3"/>
      </rPr>
      <t>s</t>
    </r>
  </si>
  <si>
    <r>
      <t>HpCDD</t>
    </r>
    <r>
      <rPr>
        <sz val="8"/>
        <rFont val="ＭＳ Ｐゴシック"/>
        <family val="3"/>
      </rPr>
      <t>s</t>
    </r>
  </si>
  <si>
    <r>
      <t>t</t>
    </r>
    <r>
      <rPr>
        <sz val="8"/>
        <rFont val="ＭＳ Ｐゴシック"/>
        <family val="3"/>
      </rPr>
      <t>otal(PCDDs)</t>
    </r>
  </si>
  <si>
    <t>ｼﾞﾍﾞﾝｿﾞﾌﾗﾝ</t>
  </si>
  <si>
    <r>
      <t>TeCDF</t>
    </r>
    <r>
      <rPr>
        <sz val="8"/>
        <rFont val="ＭＳ Ｐゴシック"/>
        <family val="3"/>
      </rPr>
      <t>s</t>
    </r>
  </si>
  <si>
    <r>
      <t>PeCDF</t>
    </r>
    <r>
      <rPr>
        <sz val="8"/>
        <rFont val="ＭＳ Ｐゴシック"/>
        <family val="3"/>
      </rPr>
      <t>s</t>
    </r>
  </si>
  <si>
    <r>
      <t>HxCDF</t>
    </r>
    <r>
      <rPr>
        <sz val="8"/>
        <rFont val="ＭＳ Ｐゴシック"/>
        <family val="3"/>
      </rPr>
      <t>s</t>
    </r>
  </si>
  <si>
    <r>
      <t>HpCDF</t>
    </r>
    <r>
      <rPr>
        <sz val="8"/>
        <rFont val="ＭＳ Ｐゴシック"/>
        <family val="3"/>
      </rPr>
      <t>s</t>
    </r>
  </si>
  <si>
    <r>
      <t>t</t>
    </r>
    <r>
      <rPr>
        <sz val="8"/>
        <rFont val="ＭＳ Ｐゴシック"/>
        <family val="3"/>
      </rPr>
      <t>otal(PCDFs)</t>
    </r>
  </si>
  <si>
    <t>－</t>
  </si>
  <si>
    <t>年平均値</t>
  </si>
  <si>
    <t>－</t>
  </si>
  <si>
    <t>－</t>
  </si>
  <si>
    <t>全毒性等量(小計）</t>
  </si>
  <si>
    <t>*</t>
  </si>
  <si>
    <t>豊明市</t>
  </si>
  <si>
    <t>豊明市新田町子持松１－１</t>
  </si>
  <si>
    <t>*</t>
  </si>
  <si>
    <r>
      <t>N</t>
    </r>
    <r>
      <rPr>
        <sz val="8"/>
        <rFont val="ＭＳ Ｐゴシック"/>
        <family val="3"/>
      </rPr>
      <t>D</t>
    </r>
  </si>
  <si>
    <t>*</t>
  </si>
  <si>
    <t>0.14</t>
  </si>
  <si>
    <t>0.066</t>
  </si>
  <si>
    <t>0.011</t>
  </si>
  <si>
    <t>0.009</t>
  </si>
  <si>
    <t>0.016</t>
  </si>
  <si>
    <t>0.014</t>
  </si>
  <si>
    <t>0.087</t>
  </si>
  <si>
    <t>0.18</t>
  </si>
  <si>
    <t>0.036</t>
  </si>
  <si>
    <t>0.023</t>
  </si>
  <si>
    <t>0.027</t>
  </si>
  <si>
    <t>0.038</t>
  </si>
  <si>
    <t>0.053</t>
  </si>
  <si>
    <t>0.048</t>
  </si>
  <si>
    <t>0.050</t>
  </si>
  <si>
    <t>0.16</t>
  </si>
  <si>
    <t>0.12</t>
  </si>
  <si>
    <t>0.19</t>
  </si>
  <si>
    <t>0.031</t>
  </si>
  <si>
    <t>0.010</t>
  </si>
  <si>
    <t>0.65</t>
  </si>
  <si>
    <t>0.24</t>
  </si>
  <si>
    <t>0.032</t>
  </si>
  <si>
    <t>0.059</t>
  </si>
  <si>
    <t>0.018</t>
  </si>
  <si>
    <t>0.020</t>
  </si>
  <si>
    <t>0.86</t>
  </si>
  <si>
    <t>0.59</t>
  </si>
  <si>
    <t>0.49</t>
  </si>
  <si>
    <t>0.27</t>
  </si>
  <si>
    <t>2.3</t>
  </si>
  <si>
    <t>0.30</t>
  </si>
  <si>
    <t>0.28</t>
  </si>
  <si>
    <t>1.2</t>
  </si>
  <si>
    <t>0.004</t>
  </si>
  <si>
    <t>0.005</t>
  </si>
  <si>
    <t>0.007</t>
  </si>
  <si>
    <t>0.012</t>
  </si>
  <si>
    <t>0.019</t>
  </si>
  <si>
    <t>0.0024</t>
  </si>
  <si>
    <t>0.0030</t>
  </si>
  <si>
    <t>0.003</t>
  </si>
  <si>
    <t>0.015</t>
  </si>
  <si>
    <t>0.006</t>
  </si>
  <si>
    <t>0.022</t>
  </si>
  <si>
    <t>0.008</t>
  </si>
  <si>
    <t>・＊は検出下限値以上定量下限値未満の値</t>
  </si>
  <si>
    <t>・ＮＤは検出下限値未満の値</t>
  </si>
</sst>
</file>

<file path=xl/styles.xml><?xml version="1.0" encoding="utf-8"?>
<styleSheet xmlns="http://schemas.openxmlformats.org/spreadsheetml/2006/main">
  <numFmts count="6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_ "/>
    <numFmt numFmtId="179" formatCode="0.0000_ "/>
    <numFmt numFmtId="180" formatCode="0.00_ "/>
    <numFmt numFmtId="181" formatCode="0.0_ "/>
    <numFmt numFmtId="182" formatCode="0_ "/>
    <numFmt numFmtId="183" formatCode="0.00000_ "/>
    <numFmt numFmtId="184" formatCode="0.00000"/>
    <numFmt numFmtId="185" formatCode="0.0000"/>
    <numFmt numFmtId="186" formatCode="0.000000"/>
    <numFmt numFmtId="187" formatCode="0.0000000"/>
    <numFmt numFmtId="188" formatCode="0.00000000"/>
    <numFmt numFmtId="189" formatCode="0.00_);[Red]\(0.00\)"/>
    <numFmt numFmtId="190" formatCode="0.00E+00;&quot;?&quot;"/>
    <numFmt numFmtId="191" formatCode="0.00E+00;&quot;廈&quot;"/>
    <numFmt numFmtId="192" formatCode="0.000E+00;&quot;廈&quot;"/>
    <numFmt numFmtId="193" formatCode="0.0000E+00;&quot;廈&quot;"/>
    <numFmt numFmtId="194" formatCode="0.0E+00;&quot;廈&quot;"/>
    <numFmt numFmtId="195" formatCode="0E+00;&quot;廈&quot;"/>
    <numFmt numFmtId="196" formatCode="0.00000E+00;&quot;廈&quot;"/>
    <numFmt numFmtId="197" formatCode="0.000000E+00;&quot;廈&quot;"/>
    <numFmt numFmtId="198" formatCode="0.0000000E+00;&quot;廈&quot;"/>
    <numFmt numFmtId="199" formatCode="0.00000000E+00;&quot;廈&quot;"/>
    <numFmt numFmtId="200" formatCode="0.000000000E+00;&quot;廈&quot;"/>
    <numFmt numFmtId="201" formatCode="0.0000000000E+00;&quot;廈&quot;"/>
    <numFmt numFmtId="202" formatCode="0.00000000000E+00;&quot;廈&quot;"/>
    <numFmt numFmtId="203" formatCode="0.000000000000E+00;&quot;廈&quot;"/>
    <numFmt numFmtId="204" formatCode="0.000000000"/>
    <numFmt numFmtId="205" formatCode="0.0000000000"/>
    <numFmt numFmtId="206" formatCode="0.00000000000"/>
    <numFmt numFmtId="207" formatCode="0.000000000000"/>
    <numFmt numFmtId="208" formatCode="0.000_);[Red]\(0.000\)"/>
    <numFmt numFmtId="209" formatCode="0.0_);[Red]\(0.0\)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0.000000_ "/>
    <numFmt numFmtId="214" formatCode="0.000E+00"/>
    <numFmt numFmtId="215" formatCode="0.0E+00"/>
    <numFmt numFmtId="216" formatCode="0E+00"/>
    <numFmt numFmtId="217" formatCode="0.0000000_ "/>
    <numFmt numFmtId="218" formatCode="0.00000000_ "/>
    <numFmt numFmtId="219" formatCode="0.000000_);[Red]\(0.000000\)"/>
    <numFmt numFmtId="220" formatCode="0_);[Red]\(0\)"/>
    <numFmt numFmtId="221" formatCode="0.0000_);[Red]\(0.0000\)"/>
    <numFmt numFmtId="222" formatCode="0.00000_);[Red]\(0.00000\)"/>
    <numFmt numFmtId="223" formatCode="0.0000000_);[Red]\(0.0000000\)"/>
    <numFmt numFmtId="224" formatCode="0.00000000_);[Red]\(0.00000000\)"/>
    <numFmt numFmtId="225" formatCode="0;_鐀"/>
    <numFmt numFmtId="226" formatCode="0;_ࠀ"/>
  </numFmts>
  <fonts count="11">
    <font>
      <sz val="8"/>
      <name val="ＭＳ Ｐゴシック"/>
      <family val="3"/>
    </font>
    <font>
      <b/>
      <sz val="8"/>
      <name val="ＭＳ Ｐゴシック"/>
      <family val="3"/>
    </font>
    <font>
      <i/>
      <sz val="8"/>
      <name val="ＭＳ Ｐゴシック"/>
      <family val="3"/>
    </font>
    <font>
      <b/>
      <i/>
      <sz val="8"/>
      <name val="ＭＳ Ｐゴシック"/>
      <family val="3"/>
    </font>
    <font>
      <u val="single"/>
      <sz val="8"/>
      <color indexed="12"/>
      <name val="ＭＳ Ｐゴシック"/>
      <family val="3"/>
    </font>
    <font>
      <u val="single"/>
      <sz val="8"/>
      <color indexed="36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vertAlign val="superscript"/>
      <sz val="8"/>
      <name val="ＭＳ Ｐゴシック"/>
      <family val="3"/>
    </font>
    <font>
      <sz val="9"/>
      <name val="ＭＳ Ｐゴシック"/>
      <family val="3"/>
    </font>
    <font>
      <sz val="7"/>
      <name val="ＭＳ Ｐゴシック"/>
      <family val="3"/>
    </font>
  </fonts>
  <fills count="2">
    <fill>
      <patternFill/>
    </fill>
    <fill>
      <patternFill patternType="gray125"/>
    </fill>
  </fills>
  <borders count="71">
    <border>
      <left/>
      <right/>
      <top/>
      <bottom/>
      <diagonal/>
    </border>
    <border>
      <left style="double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double"/>
      <right style="thin"/>
      <top style="medium"/>
      <bottom style="thin"/>
    </border>
    <border>
      <left style="double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double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double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double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</cellStyleXfs>
  <cellXfs count="201">
    <xf numFmtId="0" fontId="0" fillId="0" borderId="0" xfId="0" applyAlignment="1">
      <alignment/>
    </xf>
    <xf numFmtId="0" fontId="0" fillId="0" borderId="0" xfId="21" applyFont="1" applyFill="1" applyBorder="1">
      <alignment/>
      <protection/>
    </xf>
    <xf numFmtId="0" fontId="0" fillId="0" borderId="1" xfId="21" applyFont="1" applyFill="1" applyBorder="1" applyAlignment="1">
      <alignment horizontal="centerContinuous" wrapText="1"/>
      <protection/>
    </xf>
    <xf numFmtId="0" fontId="0" fillId="0" borderId="2" xfId="21" applyFont="1" applyFill="1" applyBorder="1" applyAlignment="1">
      <alignment horizontal="centerContinuous"/>
      <protection/>
    </xf>
    <xf numFmtId="0" fontId="6" fillId="0" borderId="3" xfId="21" applyFont="1" applyFill="1" applyBorder="1" applyAlignment="1">
      <alignment horizontal="center" vertical="center"/>
      <protection/>
    </xf>
    <xf numFmtId="0" fontId="6" fillId="0" borderId="4" xfId="21" applyFont="1" applyFill="1" applyBorder="1" applyAlignment="1">
      <alignment horizontal="center" vertical="center"/>
      <protection/>
    </xf>
    <xf numFmtId="0" fontId="0" fillId="0" borderId="5" xfId="21" applyFont="1" applyFill="1" applyBorder="1" applyAlignment="1">
      <alignment horizontal="centerContinuous" wrapText="1"/>
      <protection/>
    </xf>
    <xf numFmtId="0" fontId="6" fillId="0" borderId="6" xfId="21" applyFont="1" applyFill="1" applyBorder="1" applyAlignment="1">
      <alignment horizontal="center" vertical="center"/>
      <protection/>
    </xf>
    <xf numFmtId="0" fontId="0" fillId="0" borderId="7" xfId="21" applyFont="1" applyFill="1" applyBorder="1" applyAlignment="1">
      <alignment horizontal="centerContinuous" wrapText="1"/>
      <protection/>
    </xf>
    <xf numFmtId="0" fontId="0" fillId="0" borderId="8" xfId="21" applyFont="1" applyFill="1" applyBorder="1" applyAlignment="1" applyProtection="1">
      <alignment horizontal="left"/>
      <protection/>
    </xf>
    <xf numFmtId="0" fontId="0" fillId="0" borderId="0" xfId="21" applyFill="1" applyProtection="1">
      <alignment/>
      <protection/>
    </xf>
    <xf numFmtId="0" fontId="0" fillId="0" borderId="9" xfId="21" applyFont="1" applyFill="1" applyBorder="1" applyAlignment="1" applyProtection="1">
      <alignment horizontal="left"/>
      <protection/>
    </xf>
    <xf numFmtId="0" fontId="0" fillId="0" borderId="10" xfId="21" applyFont="1" applyFill="1" applyBorder="1" applyAlignment="1" applyProtection="1">
      <alignment horizontal="left"/>
      <protection/>
    </xf>
    <xf numFmtId="0" fontId="0" fillId="0" borderId="5" xfId="21" applyFont="1" applyFill="1" applyBorder="1" applyAlignment="1" applyProtection="1">
      <alignment horizontal="left"/>
      <protection/>
    </xf>
    <xf numFmtId="0" fontId="0" fillId="0" borderId="0" xfId="21" applyFill="1" applyBorder="1">
      <alignment/>
      <protection/>
    </xf>
    <xf numFmtId="0" fontId="0" fillId="0" borderId="0" xfId="0" applyFill="1" applyAlignment="1">
      <alignment/>
    </xf>
    <xf numFmtId="0" fontId="0" fillId="0" borderId="0" xfId="21" applyFill="1">
      <alignment/>
      <protection/>
    </xf>
    <xf numFmtId="0" fontId="0" fillId="0" borderId="0" xfId="21" applyFont="1" applyFill="1" applyBorder="1" applyAlignment="1">
      <alignment horizontal="center"/>
      <protection/>
    </xf>
    <xf numFmtId="180" fontId="0" fillId="0" borderId="0" xfId="21" applyNumberFormat="1" applyFill="1" applyBorder="1" applyAlignment="1">
      <alignment horizontal="center"/>
      <protection/>
    </xf>
    <xf numFmtId="179" fontId="0" fillId="0" borderId="0" xfId="21" applyNumberFormat="1" applyFill="1" applyBorder="1" applyAlignment="1">
      <alignment horizontal="center"/>
      <protection/>
    </xf>
    <xf numFmtId="0" fontId="0" fillId="0" borderId="11" xfId="21" applyFill="1" applyBorder="1">
      <alignment/>
      <protection/>
    </xf>
    <xf numFmtId="183" fontId="0" fillId="0" borderId="0" xfId="21" applyNumberFormat="1" applyFill="1" applyBorder="1" applyAlignment="1">
      <alignment horizontal="center"/>
      <protection/>
    </xf>
    <xf numFmtId="0" fontId="0" fillId="0" borderId="12" xfId="21" applyNumberFormat="1" applyFill="1" applyBorder="1" applyAlignment="1">
      <alignment horizontal="center"/>
      <protection/>
    </xf>
    <xf numFmtId="0" fontId="0" fillId="0" borderId="13" xfId="21" applyNumberFormat="1" applyFill="1" applyBorder="1" applyAlignment="1">
      <alignment horizontal="center"/>
      <protection/>
    </xf>
    <xf numFmtId="0" fontId="0" fillId="0" borderId="14" xfId="21" applyNumberFormat="1" applyFont="1" applyFill="1" applyBorder="1" applyAlignment="1" applyProtection="1">
      <alignment horizontal="center"/>
      <protection/>
    </xf>
    <xf numFmtId="0" fontId="0" fillId="0" borderId="15" xfId="21" applyNumberFormat="1" applyFont="1" applyFill="1" applyBorder="1" applyAlignment="1" applyProtection="1">
      <alignment horizontal="center"/>
      <protection/>
    </xf>
    <xf numFmtId="0" fontId="0" fillId="0" borderId="16" xfId="21" applyNumberFormat="1" applyFont="1" applyFill="1" applyBorder="1" applyAlignment="1" applyProtection="1">
      <alignment horizontal="center"/>
      <protection/>
    </xf>
    <xf numFmtId="0" fontId="0" fillId="0" borderId="17" xfId="21" applyNumberFormat="1" applyFont="1" applyFill="1" applyBorder="1" applyAlignment="1" applyProtection="1">
      <alignment horizontal="center"/>
      <protection/>
    </xf>
    <xf numFmtId="0" fontId="0" fillId="0" borderId="13" xfId="21" applyNumberFormat="1" applyFont="1" applyFill="1" applyBorder="1" applyAlignment="1" applyProtection="1">
      <alignment horizontal="center"/>
      <protection/>
    </xf>
    <xf numFmtId="0" fontId="0" fillId="0" borderId="18" xfId="21" applyNumberFormat="1" applyFont="1" applyFill="1" applyBorder="1" applyAlignment="1" applyProtection="1">
      <alignment horizontal="center"/>
      <protection/>
    </xf>
    <xf numFmtId="0" fontId="0" fillId="0" borderId="19" xfId="21" applyNumberFormat="1" applyFont="1" applyFill="1" applyBorder="1" applyAlignment="1" applyProtection="1">
      <alignment horizontal="center"/>
      <protection/>
    </xf>
    <xf numFmtId="0" fontId="0" fillId="0" borderId="20" xfId="21" applyNumberFormat="1" applyFont="1" applyFill="1" applyBorder="1" applyAlignment="1" applyProtection="1">
      <alignment horizontal="center"/>
      <protection/>
    </xf>
    <xf numFmtId="0" fontId="0" fillId="0" borderId="21" xfId="21" applyNumberFormat="1" applyFont="1" applyFill="1" applyBorder="1" applyAlignment="1" applyProtection="1">
      <alignment horizontal="center"/>
      <protection/>
    </xf>
    <xf numFmtId="0" fontId="0" fillId="0" borderId="22" xfId="21" applyNumberFormat="1" applyFont="1" applyFill="1" applyBorder="1" applyAlignment="1" applyProtection="1">
      <alignment horizontal="center"/>
      <protection/>
    </xf>
    <xf numFmtId="0" fontId="0" fillId="0" borderId="23" xfId="21" applyNumberFormat="1" applyFont="1" applyFill="1" applyBorder="1" applyAlignment="1" applyProtection="1">
      <alignment horizontal="center"/>
      <protection/>
    </xf>
    <xf numFmtId="0" fontId="0" fillId="0" borderId="24" xfId="21" applyNumberFormat="1" applyFont="1" applyFill="1" applyBorder="1" applyAlignment="1" applyProtection="1">
      <alignment horizontal="center"/>
      <protection/>
    </xf>
    <xf numFmtId="0" fontId="0" fillId="0" borderId="25" xfId="21" applyNumberFormat="1" applyFont="1" applyFill="1" applyBorder="1" applyAlignment="1" applyProtection="1">
      <alignment horizontal="center"/>
      <protection/>
    </xf>
    <xf numFmtId="0" fontId="0" fillId="0" borderId="3" xfId="21" applyNumberFormat="1" applyFont="1" applyFill="1" applyBorder="1" applyAlignment="1" applyProtection="1">
      <alignment horizontal="center"/>
      <protection/>
    </xf>
    <xf numFmtId="0" fontId="0" fillId="0" borderId="4" xfId="21" applyNumberFormat="1" applyFont="1" applyFill="1" applyBorder="1" applyAlignment="1" applyProtection="1">
      <alignment horizontal="center"/>
      <protection/>
    </xf>
    <xf numFmtId="0" fontId="0" fillId="0" borderId="6" xfId="21" applyNumberFormat="1" applyFont="1" applyFill="1" applyBorder="1" applyAlignment="1" applyProtection="1">
      <alignment horizontal="center"/>
      <protection/>
    </xf>
    <xf numFmtId="0" fontId="0" fillId="0" borderId="26" xfId="21" applyNumberFormat="1" applyFont="1" applyFill="1" applyBorder="1" applyAlignment="1">
      <alignment horizontal="center"/>
      <protection/>
    </xf>
    <xf numFmtId="0" fontId="0" fillId="0" borderId="13" xfId="21" applyNumberFormat="1" applyFont="1" applyFill="1" applyBorder="1" applyAlignment="1">
      <alignment horizontal="center"/>
      <protection/>
    </xf>
    <xf numFmtId="0" fontId="0" fillId="0" borderId="18" xfId="21" applyNumberFormat="1" applyFont="1" applyFill="1" applyBorder="1" applyAlignment="1">
      <alignment horizontal="center"/>
      <protection/>
    </xf>
    <xf numFmtId="0" fontId="0" fillId="0" borderId="12" xfId="21" applyNumberFormat="1" applyFont="1" applyFill="1" applyBorder="1" applyAlignment="1">
      <alignment horizontal="center"/>
      <protection/>
    </xf>
    <xf numFmtId="0" fontId="0" fillId="0" borderId="14" xfId="21" applyNumberFormat="1" applyFont="1" applyFill="1" applyBorder="1" applyAlignment="1">
      <alignment horizontal="center"/>
      <protection/>
    </xf>
    <xf numFmtId="0" fontId="0" fillId="0" borderId="27" xfId="21" applyNumberFormat="1" applyFont="1" applyFill="1" applyBorder="1" applyAlignment="1">
      <alignment horizontal="center"/>
      <protection/>
    </xf>
    <xf numFmtId="0" fontId="0" fillId="0" borderId="28" xfId="21" applyNumberFormat="1" applyFont="1" applyFill="1" applyBorder="1" applyAlignment="1">
      <alignment horizontal="center"/>
      <protection/>
    </xf>
    <xf numFmtId="0" fontId="0" fillId="0" borderId="29" xfId="21" applyNumberFormat="1" applyFont="1" applyFill="1" applyBorder="1" applyAlignment="1">
      <alignment horizontal="center"/>
      <protection/>
    </xf>
    <xf numFmtId="0" fontId="0" fillId="0" borderId="30" xfId="21" applyNumberFormat="1" applyFont="1" applyFill="1" applyBorder="1" applyAlignment="1">
      <alignment horizontal="center"/>
      <protection/>
    </xf>
    <xf numFmtId="0" fontId="0" fillId="0" borderId="31" xfId="21" applyNumberFormat="1" applyFont="1" applyFill="1" applyBorder="1" applyAlignment="1">
      <alignment horizontal="center"/>
      <protection/>
    </xf>
    <xf numFmtId="0" fontId="0" fillId="0" borderId="32" xfId="21" applyNumberFormat="1" applyFont="1" applyFill="1" applyBorder="1" applyAlignment="1">
      <alignment horizontal="center"/>
      <protection/>
    </xf>
    <xf numFmtId="0" fontId="7" fillId="0" borderId="0" xfId="21" applyFont="1" applyFill="1">
      <alignment/>
      <protection/>
    </xf>
    <xf numFmtId="0" fontId="0" fillId="0" borderId="0" xfId="21" applyFont="1" applyFill="1">
      <alignment/>
      <protection/>
    </xf>
    <xf numFmtId="0" fontId="0" fillId="0" borderId="0" xfId="21" applyFill="1" applyAlignment="1">
      <alignment horizontal="center"/>
      <protection/>
    </xf>
    <xf numFmtId="0" fontId="0" fillId="0" borderId="33" xfId="21" applyFont="1" applyFill="1" applyBorder="1" applyAlignment="1" applyProtection="1">
      <alignment/>
      <protection locked="0"/>
    </xf>
    <xf numFmtId="0" fontId="0" fillId="0" borderId="34" xfId="21" applyFont="1" applyFill="1" applyBorder="1" applyAlignment="1" applyProtection="1">
      <alignment/>
      <protection/>
    </xf>
    <xf numFmtId="0" fontId="0" fillId="0" borderId="34" xfId="21" applyFill="1" applyBorder="1" applyAlignment="1">
      <alignment horizontal="center"/>
      <protection/>
    </xf>
    <xf numFmtId="0" fontId="0" fillId="0" borderId="35" xfId="21" applyFill="1" applyBorder="1">
      <alignment/>
      <protection/>
    </xf>
    <xf numFmtId="0" fontId="0" fillId="0" borderId="36" xfId="21" applyFont="1" applyFill="1" applyBorder="1" applyAlignment="1" applyProtection="1">
      <alignment/>
      <protection locked="0"/>
    </xf>
    <xf numFmtId="0" fontId="0" fillId="0" borderId="37" xfId="21" applyFont="1" applyFill="1" applyBorder="1" applyAlignment="1" applyProtection="1">
      <alignment/>
      <protection/>
    </xf>
    <xf numFmtId="0" fontId="0" fillId="0" borderId="7" xfId="21" applyFont="1" applyFill="1" applyBorder="1" applyAlignment="1" applyProtection="1">
      <alignment/>
      <protection/>
    </xf>
    <xf numFmtId="0" fontId="0" fillId="0" borderId="7" xfId="21" applyFill="1" applyBorder="1" applyAlignment="1">
      <alignment horizontal="center"/>
      <protection/>
    </xf>
    <xf numFmtId="0" fontId="0" fillId="0" borderId="38" xfId="21" applyFill="1" applyBorder="1">
      <alignment/>
      <protection/>
    </xf>
    <xf numFmtId="0" fontId="0" fillId="0" borderId="12" xfId="21" applyFont="1" applyFill="1" applyBorder="1" applyAlignment="1">
      <alignment horizontal="center"/>
      <protection/>
    </xf>
    <xf numFmtId="0" fontId="0" fillId="0" borderId="13" xfId="21" applyFont="1" applyFill="1" applyBorder="1" applyAlignment="1">
      <alignment horizontal="center"/>
      <protection/>
    </xf>
    <xf numFmtId="0" fontId="0" fillId="0" borderId="14" xfId="21" applyFont="1" applyFill="1" applyBorder="1" applyAlignment="1">
      <alignment horizontal="center"/>
      <protection/>
    </xf>
    <xf numFmtId="0" fontId="0" fillId="0" borderId="27" xfId="21" applyFont="1" applyFill="1" applyBorder="1" applyAlignment="1">
      <alignment horizontal="center"/>
      <protection/>
    </xf>
    <xf numFmtId="0" fontId="0" fillId="0" borderId="39" xfId="21" applyFont="1" applyFill="1" applyBorder="1" applyAlignment="1">
      <alignment horizontal="center" wrapText="1"/>
      <protection/>
    </xf>
    <xf numFmtId="0" fontId="0" fillId="0" borderId="3" xfId="21" applyFont="1" applyFill="1" applyBorder="1" applyAlignment="1">
      <alignment horizontal="center" wrapText="1"/>
      <protection/>
    </xf>
    <xf numFmtId="0" fontId="0" fillId="0" borderId="6" xfId="21" applyFont="1" applyFill="1" applyBorder="1" applyAlignment="1">
      <alignment horizontal="center" wrapText="1"/>
      <protection/>
    </xf>
    <xf numFmtId="0" fontId="0" fillId="0" borderId="40" xfId="21" applyFont="1" applyFill="1" applyBorder="1" applyAlignment="1">
      <alignment horizontal="center" wrapText="1"/>
      <protection/>
    </xf>
    <xf numFmtId="0" fontId="0" fillId="0" borderId="41" xfId="21" applyFill="1" applyBorder="1" applyAlignment="1" quotePrefix="1">
      <alignment horizontal="left"/>
      <protection/>
    </xf>
    <xf numFmtId="0" fontId="0" fillId="0" borderId="42" xfId="21" applyNumberFormat="1" applyFill="1" applyBorder="1" applyProtection="1">
      <alignment/>
      <protection locked="0"/>
    </xf>
    <xf numFmtId="0" fontId="0" fillId="0" borderId="13" xfId="21" applyNumberFormat="1" applyFill="1" applyBorder="1" applyProtection="1">
      <alignment/>
      <protection locked="0"/>
    </xf>
    <xf numFmtId="0" fontId="0" fillId="0" borderId="18" xfId="21" applyNumberFormat="1" applyFill="1" applyBorder="1" applyProtection="1">
      <alignment/>
      <protection locked="0"/>
    </xf>
    <xf numFmtId="0" fontId="0" fillId="0" borderId="12" xfId="21" applyNumberFormat="1" applyFill="1" applyBorder="1" applyProtection="1">
      <alignment/>
      <protection locked="0"/>
    </xf>
    <xf numFmtId="0" fontId="0" fillId="0" borderId="12" xfId="21" applyNumberFormat="1" applyFill="1" applyBorder="1" applyAlignment="1" applyProtection="1">
      <alignment horizontal="right"/>
      <protection locked="0"/>
    </xf>
    <xf numFmtId="0" fontId="0" fillId="0" borderId="18" xfId="21" applyNumberFormat="1" applyFill="1" applyBorder="1" applyAlignment="1" applyProtection="1">
      <alignment horizontal="right"/>
      <protection locked="0"/>
    </xf>
    <xf numFmtId="0" fontId="0" fillId="0" borderId="8" xfId="21" applyFill="1" applyBorder="1" applyAlignment="1" quotePrefix="1">
      <alignment horizontal="left"/>
      <protection/>
    </xf>
    <xf numFmtId="0" fontId="0" fillId="0" borderId="43" xfId="21" applyNumberFormat="1" applyFill="1" applyBorder="1" applyProtection="1">
      <alignment/>
      <protection locked="0"/>
    </xf>
    <xf numFmtId="0" fontId="0" fillId="0" borderId="19" xfId="21" applyNumberFormat="1" applyFill="1" applyBorder="1" applyProtection="1">
      <alignment/>
      <protection locked="0"/>
    </xf>
    <xf numFmtId="0" fontId="0" fillId="0" borderId="20" xfId="21" applyNumberFormat="1" applyFill="1" applyBorder="1" applyProtection="1">
      <alignment/>
      <protection locked="0"/>
    </xf>
    <xf numFmtId="0" fontId="0" fillId="0" borderId="44" xfId="21" applyNumberFormat="1" applyFill="1" applyBorder="1" applyProtection="1">
      <alignment/>
      <protection locked="0"/>
    </xf>
    <xf numFmtId="0" fontId="0" fillId="0" borderId="44" xfId="21" applyNumberFormat="1" applyFill="1" applyBorder="1" applyAlignment="1" applyProtection="1">
      <alignment horizontal="right"/>
      <protection locked="0"/>
    </xf>
    <xf numFmtId="0" fontId="0" fillId="0" borderId="20" xfId="21" applyNumberFormat="1" applyFill="1" applyBorder="1" applyAlignment="1" applyProtection="1">
      <alignment horizontal="right"/>
      <protection locked="0"/>
    </xf>
    <xf numFmtId="0" fontId="0" fillId="0" borderId="44" xfId="21" applyNumberFormat="1" applyFont="1" applyFill="1" applyBorder="1" applyAlignment="1">
      <alignment horizontal="center"/>
      <protection/>
    </xf>
    <xf numFmtId="0" fontId="0" fillId="0" borderId="19" xfId="21" applyNumberFormat="1" applyFont="1" applyFill="1" applyBorder="1" applyAlignment="1">
      <alignment horizontal="center"/>
      <protection/>
    </xf>
    <xf numFmtId="0" fontId="0" fillId="0" borderId="15" xfId="21" applyNumberFormat="1" applyFont="1" applyFill="1" applyBorder="1" applyAlignment="1">
      <alignment horizontal="center"/>
      <protection/>
    </xf>
    <xf numFmtId="0" fontId="0" fillId="0" borderId="8" xfId="21" applyFont="1" applyFill="1" applyBorder="1" applyAlignment="1" quotePrefix="1">
      <alignment horizontal="left"/>
      <protection/>
    </xf>
    <xf numFmtId="0" fontId="0" fillId="0" borderId="43" xfId="21" applyNumberFormat="1" applyFont="1" applyFill="1" applyBorder="1" applyProtection="1">
      <alignment/>
      <protection locked="0"/>
    </xf>
    <xf numFmtId="0" fontId="0" fillId="0" borderId="19" xfId="21" applyNumberFormat="1" applyFont="1" applyFill="1" applyBorder="1" applyProtection="1">
      <alignment/>
      <protection locked="0"/>
    </xf>
    <xf numFmtId="0" fontId="0" fillId="0" borderId="15" xfId="21" applyNumberFormat="1" applyFont="1" applyFill="1" applyBorder="1" applyProtection="1">
      <alignment/>
      <protection locked="0"/>
    </xf>
    <xf numFmtId="0" fontId="0" fillId="0" borderId="44" xfId="21" applyNumberFormat="1" applyFont="1" applyFill="1" applyBorder="1" applyProtection="1">
      <alignment/>
      <protection locked="0"/>
    </xf>
    <xf numFmtId="0" fontId="0" fillId="0" borderId="15" xfId="21" applyNumberFormat="1" applyFont="1" applyFill="1" applyBorder="1" applyAlignment="1" applyProtection="1">
      <alignment horizontal="right"/>
      <protection locked="0"/>
    </xf>
    <xf numFmtId="0" fontId="0" fillId="0" borderId="44" xfId="21" applyNumberFormat="1" applyFill="1" applyBorder="1" applyAlignment="1">
      <alignment horizontal="center"/>
      <protection/>
    </xf>
    <xf numFmtId="0" fontId="0" fillId="0" borderId="19" xfId="21" applyNumberFormat="1" applyFill="1" applyBorder="1" applyAlignment="1">
      <alignment horizontal="center"/>
      <protection/>
    </xf>
    <xf numFmtId="0" fontId="0" fillId="0" borderId="15" xfId="21" applyNumberFormat="1" applyFill="1" applyBorder="1" applyAlignment="1">
      <alignment horizontal="center"/>
      <protection/>
    </xf>
    <xf numFmtId="177" fontId="0" fillId="0" borderId="44" xfId="21" applyNumberFormat="1" applyFill="1" applyBorder="1" applyProtection="1">
      <alignment/>
      <protection locked="0"/>
    </xf>
    <xf numFmtId="177" fontId="0" fillId="0" borderId="19" xfId="21" applyNumberFormat="1" applyFill="1" applyBorder="1" applyAlignment="1">
      <alignment horizontal="center"/>
      <protection/>
    </xf>
    <xf numFmtId="185" fontId="0" fillId="0" borderId="19" xfId="21" applyNumberFormat="1" applyFill="1" applyBorder="1" applyAlignment="1">
      <alignment horizontal="center"/>
      <protection/>
    </xf>
    <xf numFmtId="177" fontId="0" fillId="0" borderId="43" xfId="21" applyNumberFormat="1" applyFill="1" applyBorder="1" applyProtection="1">
      <alignment/>
      <protection locked="0"/>
    </xf>
    <xf numFmtId="185" fontId="0" fillId="0" borderId="44" xfId="21" applyNumberFormat="1" applyFill="1" applyBorder="1" applyAlignment="1">
      <alignment horizontal="center"/>
      <protection/>
    </xf>
    <xf numFmtId="0" fontId="0" fillId="0" borderId="45" xfId="21" applyNumberFormat="1" applyFont="1" applyFill="1" applyBorder="1" applyAlignment="1">
      <alignment horizontal="center"/>
      <protection/>
    </xf>
    <xf numFmtId="2" fontId="0" fillId="0" borderId="43" xfId="21" applyNumberFormat="1" applyFill="1" applyBorder="1" applyProtection="1">
      <alignment/>
      <protection locked="0"/>
    </xf>
    <xf numFmtId="2" fontId="0" fillId="0" borderId="44" xfId="21" applyNumberFormat="1" applyFill="1" applyBorder="1" applyProtection="1">
      <alignment/>
      <protection locked="0"/>
    </xf>
    <xf numFmtId="0" fontId="0" fillId="0" borderId="5" xfId="21" applyFont="1" applyFill="1" applyBorder="1" applyAlignment="1" quotePrefix="1">
      <alignment horizontal="left"/>
      <protection/>
    </xf>
    <xf numFmtId="0" fontId="0" fillId="0" borderId="46" xfId="21" applyNumberFormat="1" applyFill="1" applyBorder="1" applyProtection="1">
      <alignment/>
      <protection locked="0"/>
    </xf>
    <xf numFmtId="0" fontId="0" fillId="0" borderId="3" xfId="21" applyNumberFormat="1" applyFill="1" applyBorder="1" applyProtection="1">
      <alignment/>
      <protection locked="0"/>
    </xf>
    <xf numFmtId="177" fontId="0" fillId="0" borderId="4" xfId="21" applyNumberFormat="1" applyFill="1" applyBorder="1" applyProtection="1">
      <alignment/>
      <protection locked="0"/>
    </xf>
    <xf numFmtId="0" fontId="0" fillId="0" borderId="39" xfId="21" applyNumberFormat="1" applyFill="1" applyBorder="1" applyProtection="1">
      <alignment/>
      <protection locked="0"/>
    </xf>
    <xf numFmtId="0" fontId="0" fillId="0" borderId="4" xfId="21" applyNumberFormat="1" applyFill="1" applyBorder="1" applyProtection="1">
      <alignment/>
      <protection locked="0"/>
    </xf>
    <xf numFmtId="0" fontId="0" fillId="0" borderId="39" xfId="21" applyNumberFormat="1" applyFill="1" applyBorder="1" applyAlignment="1" applyProtection="1">
      <alignment horizontal="right"/>
      <protection locked="0"/>
    </xf>
    <xf numFmtId="0" fontId="0" fillId="0" borderId="4" xfId="21" applyNumberFormat="1" applyFill="1" applyBorder="1" applyAlignment="1" applyProtection="1">
      <alignment horizontal="right"/>
      <protection locked="0"/>
    </xf>
    <xf numFmtId="0" fontId="0" fillId="0" borderId="39" xfId="21" applyNumberFormat="1" applyFill="1" applyBorder="1" applyAlignment="1">
      <alignment horizontal="center"/>
      <protection/>
    </xf>
    <xf numFmtId="0" fontId="0" fillId="0" borderId="3" xfId="21" applyNumberFormat="1" applyFill="1" applyBorder="1" applyAlignment="1">
      <alignment horizontal="center"/>
      <protection/>
    </xf>
    <xf numFmtId="0" fontId="0" fillId="0" borderId="6" xfId="21" applyNumberFormat="1" applyFill="1" applyBorder="1" applyAlignment="1">
      <alignment horizontal="center"/>
      <protection/>
    </xf>
    <xf numFmtId="0" fontId="0" fillId="0" borderId="47" xfId="21" applyNumberFormat="1" applyFont="1" applyFill="1" applyBorder="1" applyAlignment="1">
      <alignment horizontal="center"/>
      <protection/>
    </xf>
    <xf numFmtId="0" fontId="0" fillId="0" borderId="48" xfId="21" applyFont="1" applyFill="1" applyBorder="1">
      <alignment/>
      <protection/>
    </xf>
    <xf numFmtId="0" fontId="0" fillId="0" borderId="8" xfId="21" applyFill="1" applyBorder="1">
      <alignment/>
      <protection/>
    </xf>
    <xf numFmtId="177" fontId="0" fillId="0" borderId="20" xfId="21" applyNumberFormat="1" applyFill="1" applyBorder="1" applyProtection="1">
      <alignment/>
      <protection locked="0"/>
    </xf>
    <xf numFmtId="185" fontId="0" fillId="0" borderId="15" xfId="21" applyNumberFormat="1" applyFill="1" applyBorder="1" applyAlignment="1">
      <alignment horizontal="center"/>
      <protection/>
    </xf>
    <xf numFmtId="0" fontId="0" fillId="0" borderId="5" xfId="21" applyFill="1" applyBorder="1">
      <alignment/>
      <protection/>
    </xf>
    <xf numFmtId="0" fontId="0" fillId="0" borderId="3" xfId="21" applyNumberFormat="1" applyFont="1" applyFill="1" applyBorder="1" applyProtection="1">
      <alignment/>
      <protection locked="0"/>
    </xf>
    <xf numFmtId="0" fontId="0" fillId="0" borderId="49" xfId="21" applyNumberFormat="1" applyFont="1" applyFill="1" applyBorder="1" applyAlignment="1">
      <alignment horizontal="center"/>
      <protection/>
    </xf>
    <xf numFmtId="0" fontId="0" fillId="0" borderId="8" xfId="21" applyFont="1" applyFill="1" applyBorder="1">
      <alignment/>
      <protection/>
    </xf>
    <xf numFmtId="0" fontId="0" fillId="0" borderId="50" xfId="21" applyNumberFormat="1" applyFill="1" applyBorder="1" applyAlignment="1">
      <alignment horizontal="center"/>
      <protection/>
    </xf>
    <xf numFmtId="0" fontId="0" fillId="0" borderId="51" xfId="21" applyNumberFormat="1" applyFill="1" applyBorder="1" applyAlignment="1">
      <alignment horizontal="center"/>
      <protection/>
    </xf>
    <xf numFmtId="0" fontId="0" fillId="0" borderId="52" xfId="21" applyNumberFormat="1" applyFill="1" applyBorder="1" applyAlignment="1">
      <alignment horizontal="center"/>
      <protection/>
    </xf>
    <xf numFmtId="0" fontId="0" fillId="0" borderId="41" xfId="21" applyFont="1" applyFill="1" applyBorder="1">
      <alignment/>
      <protection/>
    </xf>
    <xf numFmtId="0" fontId="0" fillId="0" borderId="53" xfId="21" applyNumberFormat="1" applyFill="1" applyBorder="1" applyProtection="1">
      <alignment/>
      <protection locked="0"/>
    </xf>
    <xf numFmtId="0" fontId="0" fillId="0" borderId="51" xfId="21" applyNumberFormat="1" applyFill="1" applyBorder="1" applyProtection="1">
      <alignment/>
      <protection locked="0"/>
    </xf>
    <xf numFmtId="0" fontId="0" fillId="0" borderId="54" xfId="21" applyNumberFormat="1" applyFill="1" applyBorder="1" applyProtection="1">
      <alignment/>
      <protection locked="0"/>
    </xf>
    <xf numFmtId="0" fontId="0" fillId="0" borderId="50" xfId="21" applyNumberFormat="1" applyFill="1" applyBorder="1" applyProtection="1">
      <alignment/>
      <protection locked="0"/>
    </xf>
    <xf numFmtId="0" fontId="0" fillId="0" borderId="50" xfId="21" applyNumberFormat="1" applyFill="1" applyBorder="1" applyAlignment="1" applyProtection="1">
      <alignment horizontal="right"/>
      <protection locked="0"/>
    </xf>
    <xf numFmtId="184" fontId="0" fillId="0" borderId="52" xfId="21" applyNumberFormat="1" applyFill="1" applyBorder="1" applyAlignment="1">
      <alignment horizontal="center"/>
      <protection/>
    </xf>
    <xf numFmtId="0" fontId="0" fillId="0" borderId="54" xfId="21" applyNumberFormat="1" applyFill="1" applyBorder="1" applyAlignment="1" applyProtection="1">
      <alignment horizontal="right"/>
      <protection locked="0"/>
    </xf>
    <xf numFmtId="0" fontId="0" fillId="0" borderId="16" xfId="21" applyNumberFormat="1" applyFont="1" applyFill="1" applyBorder="1" applyAlignment="1">
      <alignment horizontal="center"/>
      <protection/>
    </xf>
    <xf numFmtId="187" fontId="0" fillId="0" borderId="52" xfId="21" applyNumberFormat="1" applyFill="1" applyBorder="1" applyAlignment="1">
      <alignment horizontal="center"/>
      <protection/>
    </xf>
    <xf numFmtId="187" fontId="0" fillId="0" borderId="31" xfId="21" applyNumberFormat="1" applyFill="1" applyBorder="1" applyAlignment="1">
      <alignment horizontal="center"/>
      <protection/>
    </xf>
    <xf numFmtId="0" fontId="0" fillId="0" borderId="29" xfId="21" applyNumberFormat="1" applyFill="1" applyBorder="1" applyAlignment="1">
      <alignment horizontal="center"/>
      <protection/>
    </xf>
    <xf numFmtId="187" fontId="0" fillId="0" borderId="32" xfId="21" applyNumberFormat="1" applyFill="1" applyBorder="1" applyAlignment="1">
      <alignment horizontal="center"/>
      <protection/>
    </xf>
    <xf numFmtId="0" fontId="0" fillId="0" borderId="48" xfId="21" applyFont="1" applyFill="1" applyBorder="1" applyAlignment="1">
      <alignment horizontal="left"/>
      <protection/>
    </xf>
    <xf numFmtId="0" fontId="0" fillId="0" borderId="42" xfId="21" applyNumberFormat="1" applyFont="1" applyFill="1" applyBorder="1" applyProtection="1">
      <alignment/>
      <protection locked="0"/>
    </xf>
    <xf numFmtId="0" fontId="0" fillId="0" borderId="26" xfId="21" applyNumberFormat="1" applyFill="1" applyBorder="1" applyProtection="1">
      <alignment/>
      <protection locked="0"/>
    </xf>
    <xf numFmtId="0" fontId="0" fillId="0" borderId="50" xfId="21" applyNumberFormat="1" applyFont="1" applyFill="1" applyBorder="1" applyAlignment="1">
      <alignment horizontal="center"/>
      <protection/>
    </xf>
    <xf numFmtId="0" fontId="0" fillId="0" borderId="51" xfId="21" applyNumberFormat="1" applyFont="1" applyFill="1" applyBorder="1" applyAlignment="1">
      <alignment horizontal="center"/>
      <protection/>
    </xf>
    <xf numFmtId="0" fontId="0" fillId="0" borderId="52" xfId="21" applyNumberFormat="1" applyFont="1" applyFill="1" applyBorder="1" applyAlignment="1">
      <alignment horizontal="center"/>
      <protection/>
    </xf>
    <xf numFmtId="0" fontId="0" fillId="0" borderId="8" xfId="21" applyFont="1" applyFill="1" applyBorder="1" applyAlignment="1">
      <alignment horizontal="left"/>
      <protection/>
    </xf>
    <xf numFmtId="0" fontId="0" fillId="0" borderId="55" xfId="21" applyNumberFormat="1" applyFill="1" applyBorder="1" applyProtection="1">
      <alignment/>
      <protection locked="0"/>
    </xf>
    <xf numFmtId="0" fontId="0" fillId="0" borderId="43" xfId="21" applyNumberFormat="1" applyFill="1" applyBorder="1" applyProtection="1">
      <alignment/>
      <protection/>
    </xf>
    <xf numFmtId="0" fontId="0" fillId="0" borderId="44" xfId="21" applyNumberFormat="1" applyFill="1" applyBorder="1" applyProtection="1">
      <alignment/>
      <protection/>
    </xf>
    <xf numFmtId="0" fontId="0" fillId="0" borderId="55" xfId="21" applyNumberFormat="1" applyFill="1" applyBorder="1" applyProtection="1">
      <alignment/>
      <protection/>
    </xf>
    <xf numFmtId="0" fontId="0" fillId="0" borderId="44" xfId="21" applyNumberFormat="1" applyFill="1" applyBorder="1" applyAlignment="1" applyProtection="1">
      <alignment horizontal="right"/>
      <protection/>
    </xf>
    <xf numFmtId="0" fontId="0" fillId="0" borderId="56" xfId="21" applyNumberFormat="1" applyFill="1" applyBorder="1" applyProtection="1">
      <alignment/>
      <protection/>
    </xf>
    <xf numFmtId="0" fontId="0" fillId="0" borderId="57" xfId="21" applyNumberFormat="1" applyFill="1" applyBorder="1" applyProtection="1">
      <alignment/>
      <protection/>
    </xf>
    <xf numFmtId="0" fontId="0" fillId="0" borderId="58" xfId="21" applyNumberFormat="1" applyFill="1" applyBorder="1" applyProtection="1">
      <alignment/>
      <protection/>
    </xf>
    <xf numFmtId="0" fontId="0" fillId="0" borderId="57" xfId="21" applyNumberFormat="1" applyFill="1" applyBorder="1" applyAlignment="1" applyProtection="1">
      <alignment horizontal="right"/>
      <protection/>
    </xf>
    <xf numFmtId="0" fontId="0" fillId="0" borderId="57" xfId="21" applyNumberFormat="1" applyFont="1" applyFill="1" applyBorder="1" applyAlignment="1">
      <alignment horizontal="center"/>
      <protection/>
    </xf>
    <xf numFmtId="0" fontId="0" fillId="0" borderId="21" xfId="21" applyNumberFormat="1" applyFont="1" applyFill="1" applyBorder="1" applyAlignment="1">
      <alignment horizontal="center"/>
      <protection/>
    </xf>
    <xf numFmtId="0" fontId="0" fillId="0" borderId="23" xfId="21" applyNumberFormat="1" applyFont="1" applyFill="1" applyBorder="1" applyAlignment="1">
      <alignment horizontal="center"/>
      <protection/>
    </xf>
    <xf numFmtId="0" fontId="0" fillId="0" borderId="59" xfId="21" applyNumberFormat="1" applyFont="1" applyFill="1" applyBorder="1" applyAlignment="1">
      <alignment horizontal="center"/>
      <protection/>
    </xf>
    <xf numFmtId="0" fontId="0" fillId="0" borderId="60" xfId="21" applyNumberFormat="1" applyFill="1" applyBorder="1" applyProtection="1">
      <alignment/>
      <protection/>
    </xf>
    <xf numFmtId="0" fontId="0" fillId="0" borderId="61" xfId="21" applyNumberFormat="1" applyFill="1" applyBorder="1" applyProtection="1">
      <alignment/>
      <protection/>
    </xf>
    <xf numFmtId="0" fontId="0" fillId="0" borderId="62" xfId="21" applyNumberFormat="1" applyFill="1" applyBorder="1" applyProtection="1">
      <alignment/>
      <protection/>
    </xf>
    <xf numFmtId="0" fontId="0" fillId="0" borderId="61" xfId="21" applyNumberFormat="1" applyFill="1" applyBorder="1" applyAlignment="1" applyProtection="1">
      <alignment horizontal="right"/>
      <protection/>
    </xf>
    <xf numFmtId="0" fontId="0" fillId="0" borderId="62" xfId="21" applyNumberFormat="1" applyFont="1" applyFill="1" applyBorder="1" applyAlignment="1">
      <alignment horizontal="center"/>
      <protection/>
    </xf>
    <xf numFmtId="0" fontId="0" fillId="0" borderId="24" xfId="21" applyNumberFormat="1" applyFont="1" applyFill="1" applyBorder="1" applyAlignment="1">
      <alignment horizontal="center"/>
      <protection/>
    </xf>
    <xf numFmtId="0" fontId="0" fillId="0" borderId="17" xfId="21" applyNumberFormat="1" applyFont="1" applyFill="1" applyBorder="1" applyAlignment="1">
      <alignment horizontal="center"/>
      <protection/>
    </xf>
    <xf numFmtId="0" fontId="0" fillId="0" borderId="46" xfId="21" applyNumberFormat="1" applyFill="1" applyBorder="1" applyProtection="1">
      <alignment/>
      <protection/>
    </xf>
    <xf numFmtId="0" fontId="0" fillId="0" borderId="39" xfId="21" applyNumberFormat="1" applyFill="1" applyBorder="1" applyProtection="1">
      <alignment/>
      <protection/>
    </xf>
    <xf numFmtId="0" fontId="0" fillId="0" borderId="2" xfId="21" applyNumberFormat="1" applyFill="1" applyBorder="1" applyProtection="1">
      <alignment/>
      <protection/>
    </xf>
    <xf numFmtId="0" fontId="0" fillId="0" borderId="39" xfId="21" applyNumberFormat="1" applyFill="1" applyBorder="1" applyAlignment="1" applyProtection="1">
      <alignment horizontal="right"/>
      <protection/>
    </xf>
    <xf numFmtId="0" fontId="0" fillId="0" borderId="2" xfId="21" applyNumberFormat="1" applyFont="1" applyFill="1" applyBorder="1" applyAlignment="1">
      <alignment horizontal="center"/>
      <protection/>
    </xf>
    <xf numFmtId="0" fontId="0" fillId="0" borderId="3" xfId="21" applyNumberFormat="1" applyFont="1" applyFill="1" applyBorder="1" applyAlignment="1">
      <alignment horizontal="center"/>
      <protection/>
    </xf>
    <xf numFmtId="0" fontId="0" fillId="0" borderId="6" xfId="21" applyNumberFormat="1" applyFont="1" applyFill="1" applyBorder="1" applyAlignment="1">
      <alignment horizontal="center"/>
      <protection/>
    </xf>
    <xf numFmtId="0" fontId="0" fillId="0" borderId="63" xfId="21" applyNumberFormat="1" applyFill="1" applyBorder="1" applyAlignment="1">
      <alignment horizontal="center"/>
      <protection/>
    </xf>
    <xf numFmtId="0" fontId="0" fillId="0" borderId="32" xfId="21" applyNumberFormat="1" applyFill="1" applyBorder="1" applyAlignment="1">
      <alignment horizontal="center"/>
      <protection/>
    </xf>
    <xf numFmtId="177" fontId="0" fillId="0" borderId="49" xfId="21" applyNumberFormat="1" applyFill="1" applyBorder="1" applyAlignment="1">
      <alignment horizontal="center"/>
      <protection/>
    </xf>
    <xf numFmtId="0" fontId="0" fillId="0" borderId="0" xfId="21" applyFill="1" applyBorder="1" applyAlignment="1">
      <alignment horizontal="center"/>
      <protection/>
    </xf>
    <xf numFmtId="0" fontId="0" fillId="0" borderId="64" xfId="21" applyFont="1" applyFill="1" applyBorder="1" applyAlignment="1">
      <alignment horizontal="center"/>
      <protection/>
    </xf>
    <xf numFmtId="0" fontId="0" fillId="0" borderId="65" xfId="21" applyFont="1" applyFill="1" applyBorder="1" applyAlignment="1">
      <alignment horizontal="center"/>
      <protection/>
    </xf>
    <xf numFmtId="0" fontId="0" fillId="0" borderId="33" xfId="21" applyFont="1" applyFill="1" applyBorder="1" applyAlignment="1">
      <alignment horizontal="center" wrapText="1"/>
      <protection/>
    </xf>
    <xf numFmtId="0" fontId="0" fillId="0" borderId="34" xfId="21" applyFont="1" applyFill="1" applyBorder="1" applyAlignment="1">
      <alignment horizontal="center" wrapText="1"/>
      <protection/>
    </xf>
    <xf numFmtId="0" fontId="0" fillId="0" borderId="35" xfId="21" applyFont="1" applyFill="1" applyBorder="1" applyAlignment="1">
      <alignment horizontal="center" wrapText="1"/>
      <protection/>
    </xf>
    <xf numFmtId="0" fontId="0" fillId="0" borderId="48" xfId="21" applyFont="1" applyFill="1" applyBorder="1" applyAlignment="1">
      <alignment horizontal="center" wrapText="1"/>
      <protection/>
    </xf>
    <xf numFmtId="0" fontId="0" fillId="0" borderId="5" xfId="21" applyFont="1" applyFill="1" applyBorder="1" applyAlignment="1">
      <alignment horizontal="center"/>
      <protection/>
    </xf>
    <xf numFmtId="0" fontId="0" fillId="0" borderId="66" xfId="21" applyFont="1" applyFill="1" applyBorder="1" applyAlignment="1">
      <alignment horizontal="center"/>
      <protection/>
    </xf>
    <xf numFmtId="0" fontId="0" fillId="0" borderId="67" xfId="21" applyFont="1" applyFill="1" applyBorder="1" applyAlignment="1">
      <alignment horizontal="center" vertical="center" textRotation="90"/>
      <protection/>
    </xf>
    <xf numFmtId="0" fontId="0" fillId="0" borderId="68" xfId="21" applyFont="1" applyFill="1" applyBorder="1" applyAlignment="1">
      <alignment horizontal="center" vertical="center" textRotation="90"/>
      <protection/>
    </xf>
    <xf numFmtId="0" fontId="0" fillId="0" borderId="49" xfId="21" applyFont="1" applyFill="1" applyBorder="1" applyAlignment="1">
      <alignment horizontal="center" vertical="center" textRotation="90"/>
      <protection/>
    </xf>
    <xf numFmtId="0" fontId="0" fillId="0" borderId="48" xfId="21" applyFont="1" applyFill="1" applyBorder="1" applyAlignment="1">
      <alignment horizontal="center"/>
      <protection/>
    </xf>
    <xf numFmtId="0" fontId="0" fillId="0" borderId="69" xfId="21" applyFont="1" applyFill="1" applyBorder="1" applyAlignment="1">
      <alignment horizontal="center"/>
      <protection/>
    </xf>
    <xf numFmtId="0" fontId="9" fillId="0" borderId="67" xfId="21" applyFont="1" applyFill="1" applyBorder="1" applyAlignment="1">
      <alignment horizontal="center" vertical="center" textRotation="90"/>
      <protection/>
    </xf>
    <xf numFmtId="0" fontId="9" fillId="0" borderId="68" xfId="21" applyFont="1" applyFill="1" applyBorder="1" applyAlignment="1">
      <alignment horizontal="center" vertical="center" textRotation="90"/>
      <protection/>
    </xf>
    <xf numFmtId="0" fontId="9" fillId="0" borderId="49" xfId="21" applyFont="1" applyFill="1" applyBorder="1" applyAlignment="1">
      <alignment horizontal="center" vertical="center" textRotation="90"/>
      <protection/>
    </xf>
    <xf numFmtId="0" fontId="10" fillId="0" borderId="67" xfId="21" applyFont="1" applyFill="1" applyBorder="1" applyAlignment="1">
      <alignment horizontal="center" textRotation="90"/>
      <protection/>
    </xf>
    <xf numFmtId="0" fontId="10" fillId="0" borderId="68" xfId="21" applyFont="1" applyFill="1" applyBorder="1" applyAlignment="1">
      <alignment horizontal="center" textRotation="90"/>
      <protection/>
    </xf>
    <xf numFmtId="0" fontId="10" fillId="0" borderId="49" xfId="21" applyFont="1" applyFill="1" applyBorder="1" applyAlignment="1">
      <alignment horizontal="center" textRotation="90"/>
      <protection/>
    </xf>
    <xf numFmtId="0" fontId="0" fillId="0" borderId="70" xfId="21" applyFont="1" applyFill="1" applyBorder="1" applyAlignment="1">
      <alignment horizontal="center"/>
      <protection/>
    </xf>
    <xf numFmtId="0" fontId="0" fillId="0" borderId="11" xfId="21" applyFont="1" applyFill="1" applyBorder="1" applyAlignment="1">
      <alignment horizontal="center"/>
      <protection/>
    </xf>
    <xf numFmtId="0" fontId="0" fillId="0" borderId="7" xfId="21" applyFont="1" applyFill="1" applyBorder="1" applyAlignment="1">
      <alignment horizont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成分ﾊﾟﾀｰﾝ_1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Z57"/>
  <sheetViews>
    <sheetView showZeros="0" tabSelected="1" view="pageBreakPreview" zoomScaleSheetLayoutView="100" workbookViewId="0" topLeftCell="A1">
      <selection activeCell="A1" sqref="A1"/>
    </sheetView>
  </sheetViews>
  <sheetFormatPr defaultColWidth="9.33203125" defaultRowHeight="10.5"/>
  <cols>
    <col min="1" max="1" width="5.33203125" style="16" customWidth="1"/>
    <col min="2" max="2" width="23.16015625" style="16" customWidth="1"/>
    <col min="3" max="3" width="7.83203125" style="16" customWidth="1"/>
    <col min="4" max="4" width="3.83203125" style="16" customWidth="1"/>
    <col min="5" max="7" width="7.83203125" style="16" customWidth="1"/>
    <col min="8" max="8" width="3.83203125" style="16" customWidth="1"/>
    <col min="9" max="11" width="7.83203125" style="16" customWidth="1"/>
    <col min="12" max="12" width="3.83203125" style="16" customWidth="1"/>
    <col min="13" max="15" width="7.83203125" style="16" customWidth="1"/>
    <col min="16" max="16" width="3.83203125" style="16" customWidth="1"/>
    <col min="17" max="18" width="7.83203125" style="16" customWidth="1"/>
    <col min="19" max="22" width="10.83203125" style="53" customWidth="1"/>
    <col min="23" max="23" width="12.16015625" style="16" bestFit="1" customWidth="1"/>
    <col min="24" max="24" width="3.83203125" style="16" customWidth="1"/>
    <col min="25" max="27" width="7.83203125" style="16" customWidth="1"/>
    <col min="28" max="28" width="3.83203125" style="16" customWidth="1"/>
    <col min="29" max="31" width="7.83203125" style="16" customWidth="1"/>
    <col min="32" max="32" width="3.83203125" style="16" customWidth="1"/>
    <col min="33" max="35" width="7.83203125" style="16" customWidth="1"/>
    <col min="36" max="36" width="3.83203125" style="16" customWidth="1"/>
    <col min="37" max="39" width="7.83203125" style="16" customWidth="1"/>
    <col min="40" max="40" width="3.83203125" style="16" customWidth="1"/>
    <col min="41" max="43" width="7.83203125" style="16" customWidth="1"/>
    <col min="44" max="44" width="3.83203125" style="16" customWidth="1"/>
    <col min="45" max="47" width="7.83203125" style="16" customWidth="1"/>
    <col min="48" max="48" width="3.83203125" style="16" customWidth="1"/>
    <col min="49" max="51" width="7.83203125" style="16" customWidth="1"/>
    <col min="52" max="52" width="3.83203125" style="16" customWidth="1"/>
    <col min="53" max="55" width="7.83203125" style="16" customWidth="1"/>
    <col min="56" max="56" width="3.83203125" style="16" customWidth="1"/>
    <col min="57" max="59" width="7.83203125" style="16" customWidth="1"/>
    <col min="60" max="60" width="3.83203125" style="16" customWidth="1"/>
    <col min="61" max="63" width="7.83203125" style="16" customWidth="1"/>
    <col min="64" max="64" width="3.83203125" style="16" customWidth="1"/>
    <col min="65" max="67" width="7.83203125" style="16" customWidth="1"/>
    <col min="68" max="68" width="3.83203125" style="16" customWidth="1"/>
    <col min="69" max="71" width="7.83203125" style="16" customWidth="1"/>
    <col min="72" max="72" width="3.83203125" style="16" customWidth="1"/>
    <col min="73" max="75" width="7.83203125" style="16" customWidth="1"/>
    <col min="76" max="76" width="3.83203125" style="16" customWidth="1"/>
    <col min="77" max="79" width="7.83203125" style="16" customWidth="1"/>
    <col min="80" max="80" width="3.83203125" style="16" customWidth="1"/>
    <col min="81" max="83" width="7.83203125" style="16" customWidth="1"/>
    <col min="84" max="84" width="3.83203125" style="16" customWidth="1"/>
    <col min="85" max="87" width="7.83203125" style="16" customWidth="1"/>
    <col min="88" max="88" width="3.83203125" style="16" customWidth="1"/>
    <col min="89" max="91" width="7.83203125" style="16" customWidth="1"/>
    <col min="92" max="92" width="3.83203125" style="16" customWidth="1"/>
    <col min="93" max="95" width="7.83203125" style="16" customWidth="1"/>
    <col min="96" max="96" width="3.83203125" style="16" customWidth="1"/>
    <col min="97" max="99" width="7.83203125" style="16" customWidth="1"/>
    <col min="100" max="100" width="3.83203125" style="16" customWidth="1"/>
    <col min="101" max="103" width="7.83203125" style="16" customWidth="1"/>
    <col min="104" max="104" width="3.83203125" style="16" customWidth="1"/>
    <col min="105" max="105" width="7.83203125" style="15" customWidth="1"/>
    <col min="106" max="107" width="7.83203125" style="16" customWidth="1"/>
    <col min="108" max="108" width="3.83203125" style="16" customWidth="1"/>
    <col min="109" max="111" width="7.83203125" style="16" customWidth="1"/>
    <col min="112" max="112" width="3.83203125" style="16" customWidth="1"/>
    <col min="113" max="115" width="7.83203125" style="16" customWidth="1"/>
    <col min="116" max="116" width="3.83203125" style="16" customWidth="1"/>
    <col min="117" max="119" width="7.83203125" style="16" customWidth="1"/>
    <col min="120" max="120" width="3.83203125" style="16" customWidth="1"/>
    <col min="121" max="123" width="7.83203125" style="16" customWidth="1"/>
    <col min="124" max="124" width="3.83203125" style="16" customWidth="1"/>
    <col min="125" max="127" width="7.83203125" style="16" customWidth="1"/>
    <col min="128" max="128" width="3.83203125" style="16" customWidth="1"/>
    <col min="129" max="131" width="7.83203125" style="16" customWidth="1"/>
    <col min="132" max="132" width="3.83203125" style="16" customWidth="1"/>
    <col min="133" max="135" width="7.83203125" style="16" customWidth="1"/>
    <col min="136" max="136" width="3.83203125" style="16" customWidth="1"/>
    <col min="137" max="139" width="7.83203125" style="16" customWidth="1"/>
    <col min="140" max="140" width="3.83203125" style="16" customWidth="1"/>
    <col min="141" max="143" width="7.83203125" style="16" customWidth="1"/>
    <col min="144" max="144" width="3.83203125" style="16" customWidth="1"/>
    <col min="145" max="147" width="7.83203125" style="16" customWidth="1"/>
    <col min="148" max="148" width="3.83203125" style="16" customWidth="1"/>
    <col min="149" max="151" width="7.83203125" style="16" customWidth="1"/>
    <col min="152" max="152" width="3.83203125" style="16" customWidth="1"/>
    <col min="153" max="155" width="7.83203125" style="16" customWidth="1"/>
    <col min="156" max="156" width="3.83203125" style="16" customWidth="1"/>
    <col min="157" max="159" width="7.83203125" style="16" customWidth="1"/>
    <col min="160" max="160" width="3.83203125" style="16" customWidth="1"/>
    <col min="161" max="163" width="7.83203125" style="16" customWidth="1"/>
    <col min="164" max="164" width="3.83203125" style="16" customWidth="1"/>
    <col min="165" max="167" width="7.83203125" style="16" customWidth="1"/>
    <col min="168" max="168" width="3.83203125" style="16" customWidth="1"/>
    <col min="169" max="171" width="7.83203125" style="16" customWidth="1"/>
    <col min="172" max="172" width="3.83203125" style="16" customWidth="1"/>
    <col min="173" max="175" width="7.83203125" style="16" customWidth="1"/>
    <col min="176" max="176" width="3.83203125" style="16" customWidth="1"/>
    <col min="177" max="179" width="7.83203125" style="16" customWidth="1"/>
    <col min="180" max="180" width="3.83203125" style="16" customWidth="1"/>
    <col min="181" max="183" width="7.83203125" style="16" customWidth="1"/>
    <col min="184" max="184" width="3.83203125" style="16" customWidth="1"/>
    <col min="185" max="187" width="7.83203125" style="16" customWidth="1"/>
    <col min="188" max="188" width="3.83203125" style="16" customWidth="1"/>
    <col min="189" max="191" width="7.83203125" style="16" customWidth="1"/>
    <col min="192" max="192" width="3.83203125" style="16" customWidth="1"/>
    <col min="193" max="195" width="7.83203125" style="16" customWidth="1"/>
    <col min="196" max="196" width="3.83203125" style="16" customWidth="1"/>
    <col min="197" max="199" width="7.83203125" style="16" customWidth="1"/>
    <col min="200" max="200" width="3.83203125" style="16" customWidth="1"/>
    <col min="201" max="203" width="7.83203125" style="16" customWidth="1"/>
    <col min="204" max="204" width="3.83203125" style="16" customWidth="1"/>
    <col min="205" max="207" width="7.83203125" style="16" customWidth="1"/>
    <col min="208" max="208" width="3.83203125" style="16" customWidth="1"/>
    <col min="209" max="211" width="7.83203125" style="16" customWidth="1"/>
    <col min="212" max="212" width="3.83203125" style="16" customWidth="1"/>
    <col min="213" max="215" width="7.83203125" style="16" customWidth="1"/>
    <col min="216" max="216" width="3.83203125" style="16" customWidth="1"/>
    <col min="217" max="219" width="7.83203125" style="16" customWidth="1"/>
    <col min="220" max="220" width="3.83203125" style="16" customWidth="1"/>
    <col min="221" max="223" width="7.83203125" style="16" customWidth="1"/>
    <col min="224" max="224" width="3.83203125" style="16" customWidth="1"/>
    <col min="225" max="227" width="7.83203125" style="16" customWidth="1"/>
    <col min="228" max="228" width="3.83203125" style="16" customWidth="1"/>
    <col min="229" max="231" width="7.83203125" style="16" customWidth="1"/>
    <col min="232" max="232" width="3.83203125" style="16" customWidth="1"/>
    <col min="233" max="235" width="7.83203125" style="16" customWidth="1"/>
    <col min="236" max="236" width="3.83203125" style="16" customWidth="1"/>
    <col min="237" max="239" width="7.83203125" style="16" customWidth="1"/>
    <col min="240" max="240" width="3.83203125" style="16" customWidth="1"/>
    <col min="241" max="242" width="7.83203125" style="16" customWidth="1"/>
    <col min="243" max="16384" width="9.33203125" style="16" customWidth="1"/>
  </cols>
  <sheetData>
    <row r="1" spans="1:11" ht="17.25">
      <c r="A1" s="51" t="s">
        <v>47</v>
      </c>
      <c r="K1" s="52"/>
    </row>
    <row r="2" spans="2:18" ht="10.5">
      <c r="B2" s="1"/>
      <c r="C2" s="52"/>
      <c r="K2" s="52"/>
      <c r="R2" s="16" t="s">
        <v>121</v>
      </c>
    </row>
    <row r="3" spans="2:18" ht="10.5">
      <c r="B3" s="1"/>
      <c r="C3" s="52"/>
      <c r="K3" s="52"/>
      <c r="R3" s="52" t="s">
        <v>122</v>
      </c>
    </row>
    <row r="4" spans="2:18" ht="11.25" thickBot="1">
      <c r="B4" s="1"/>
      <c r="C4" s="52"/>
      <c r="K4" s="52"/>
      <c r="R4" s="52"/>
    </row>
    <row r="5" spans="1:23" ht="10.5">
      <c r="A5" s="198" t="s">
        <v>0</v>
      </c>
      <c r="B5" s="199"/>
      <c r="C5" s="54"/>
      <c r="D5" s="55" t="s">
        <v>70</v>
      </c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6"/>
      <c r="T5" s="56"/>
      <c r="U5" s="56"/>
      <c r="V5" s="56"/>
      <c r="W5" s="57"/>
    </row>
    <row r="6" spans="1:23" ht="11.25" thickBot="1">
      <c r="A6" s="185" t="s">
        <v>1</v>
      </c>
      <c r="B6" s="200"/>
      <c r="C6" s="58"/>
      <c r="D6" s="59" t="s">
        <v>71</v>
      </c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60"/>
      <c r="R6" s="60"/>
      <c r="S6" s="61"/>
      <c r="T6" s="61"/>
      <c r="U6" s="61"/>
      <c r="V6" s="61"/>
      <c r="W6" s="62"/>
    </row>
    <row r="7" spans="1:23" ht="21" customHeight="1">
      <c r="A7" s="190" t="s">
        <v>2</v>
      </c>
      <c r="B7" s="191"/>
      <c r="C7" s="181" t="s">
        <v>3</v>
      </c>
      <c r="D7" s="182"/>
      <c r="E7" s="182"/>
      <c r="F7" s="183"/>
      <c r="G7" s="184" t="s">
        <v>4</v>
      </c>
      <c r="H7" s="182"/>
      <c r="I7" s="182"/>
      <c r="J7" s="183"/>
      <c r="K7" s="184" t="s">
        <v>5</v>
      </c>
      <c r="L7" s="182"/>
      <c r="M7" s="182"/>
      <c r="N7" s="183"/>
      <c r="O7" s="184" t="s">
        <v>6</v>
      </c>
      <c r="P7" s="182"/>
      <c r="Q7" s="182"/>
      <c r="R7" s="183"/>
      <c r="S7" s="63" t="s">
        <v>3</v>
      </c>
      <c r="T7" s="64" t="s">
        <v>4</v>
      </c>
      <c r="U7" s="64" t="s">
        <v>5</v>
      </c>
      <c r="V7" s="65" t="s">
        <v>6</v>
      </c>
      <c r="W7" s="66" t="s">
        <v>65</v>
      </c>
    </row>
    <row r="8" spans="1:23" ht="24.75" customHeight="1" thickBot="1">
      <c r="A8" s="185" t="s">
        <v>7</v>
      </c>
      <c r="B8" s="186"/>
      <c r="C8" s="2" t="s">
        <v>45</v>
      </c>
      <c r="D8" s="3"/>
      <c r="E8" s="4" t="s">
        <v>8</v>
      </c>
      <c r="F8" s="5" t="s">
        <v>9</v>
      </c>
      <c r="G8" s="6" t="s">
        <v>45</v>
      </c>
      <c r="H8" s="3"/>
      <c r="I8" s="4" t="s">
        <v>8</v>
      </c>
      <c r="J8" s="7" t="s">
        <v>9</v>
      </c>
      <c r="K8" s="8" t="s">
        <v>45</v>
      </c>
      <c r="L8" s="3"/>
      <c r="M8" s="4" t="s">
        <v>8</v>
      </c>
      <c r="N8" s="5" t="s">
        <v>9</v>
      </c>
      <c r="O8" s="6" t="s">
        <v>45</v>
      </c>
      <c r="P8" s="3"/>
      <c r="Q8" s="4" t="s">
        <v>8</v>
      </c>
      <c r="R8" s="7" t="s">
        <v>9</v>
      </c>
      <c r="S8" s="67" t="s">
        <v>46</v>
      </c>
      <c r="T8" s="68" t="s">
        <v>46</v>
      </c>
      <c r="U8" s="68" t="s">
        <v>46</v>
      </c>
      <c r="V8" s="69" t="s">
        <v>46</v>
      </c>
      <c r="W8" s="70" t="s">
        <v>46</v>
      </c>
    </row>
    <row r="9" spans="1:23" ht="10.5" customHeight="1">
      <c r="A9" s="192" t="s">
        <v>48</v>
      </c>
      <c r="B9" s="71" t="s">
        <v>10</v>
      </c>
      <c r="C9" s="72">
        <v>0.44</v>
      </c>
      <c r="D9" s="73"/>
      <c r="E9" s="73">
        <v>0.002</v>
      </c>
      <c r="F9" s="74">
        <v>0.007</v>
      </c>
      <c r="G9" s="75">
        <v>0.45</v>
      </c>
      <c r="H9" s="73"/>
      <c r="I9" s="73">
        <v>0.001</v>
      </c>
      <c r="J9" s="74">
        <v>0.004</v>
      </c>
      <c r="K9" s="75">
        <v>0.44</v>
      </c>
      <c r="L9" s="73"/>
      <c r="M9" s="73">
        <v>0.001</v>
      </c>
      <c r="N9" s="74">
        <v>0.004</v>
      </c>
      <c r="O9" s="76" t="s">
        <v>75</v>
      </c>
      <c r="P9" s="73"/>
      <c r="Q9" s="73">
        <v>0.001</v>
      </c>
      <c r="R9" s="77" t="s">
        <v>109</v>
      </c>
      <c r="S9" s="43" t="s">
        <v>11</v>
      </c>
      <c r="T9" s="41" t="s">
        <v>11</v>
      </c>
      <c r="U9" s="41" t="s">
        <v>11</v>
      </c>
      <c r="V9" s="44" t="s">
        <v>11</v>
      </c>
      <c r="W9" s="24" t="s">
        <v>11</v>
      </c>
    </row>
    <row r="10" spans="1:23" ht="10.5">
      <c r="A10" s="193"/>
      <c r="B10" s="78" t="s">
        <v>12</v>
      </c>
      <c r="C10" s="79">
        <v>0.14</v>
      </c>
      <c r="D10" s="80"/>
      <c r="E10" s="80">
        <v>0.002</v>
      </c>
      <c r="F10" s="81">
        <v>0.007</v>
      </c>
      <c r="G10" s="82">
        <v>0.15</v>
      </c>
      <c r="H10" s="80"/>
      <c r="I10" s="80">
        <v>0.001</v>
      </c>
      <c r="J10" s="81">
        <v>0.004</v>
      </c>
      <c r="K10" s="82">
        <v>0.12</v>
      </c>
      <c r="L10" s="80"/>
      <c r="M10" s="80">
        <v>0.001</v>
      </c>
      <c r="N10" s="81">
        <v>0.004</v>
      </c>
      <c r="O10" s="83" t="s">
        <v>76</v>
      </c>
      <c r="P10" s="80"/>
      <c r="Q10" s="80">
        <v>0.001</v>
      </c>
      <c r="R10" s="84" t="s">
        <v>109</v>
      </c>
      <c r="S10" s="85" t="s">
        <v>11</v>
      </c>
      <c r="T10" s="86" t="s">
        <v>11</v>
      </c>
      <c r="U10" s="86" t="s">
        <v>11</v>
      </c>
      <c r="V10" s="87" t="s">
        <v>11</v>
      </c>
      <c r="W10" s="25" t="s">
        <v>11</v>
      </c>
    </row>
    <row r="11" spans="1:23" ht="10.5">
      <c r="A11" s="193"/>
      <c r="B11" s="88" t="s">
        <v>13</v>
      </c>
      <c r="C11" s="89">
        <v>0.001</v>
      </c>
      <c r="D11" s="90" t="s">
        <v>73</v>
      </c>
      <c r="E11" s="90">
        <v>0.002</v>
      </c>
      <c r="F11" s="91">
        <v>0.007</v>
      </c>
      <c r="G11" s="92">
        <v>0.002</v>
      </c>
      <c r="H11" s="90" t="s">
        <v>72</v>
      </c>
      <c r="I11" s="90">
        <v>0.001</v>
      </c>
      <c r="J11" s="91">
        <v>0.004</v>
      </c>
      <c r="K11" s="82">
        <v>0.003</v>
      </c>
      <c r="L11" s="90" t="s">
        <v>72</v>
      </c>
      <c r="M11" s="90">
        <v>0.001</v>
      </c>
      <c r="N11" s="91">
        <v>0.004</v>
      </c>
      <c r="O11" s="92">
        <v>0.002</v>
      </c>
      <c r="P11" s="90" t="s">
        <v>72</v>
      </c>
      <c r="Q11" s="90">
        <v>0.001</v>
      </c>
      <c r="R11" s="93" t="s">
        <v>109</v>
      </c>
      <c r="S11" s="94">
        <f>C11</f>
        <v>0.001</v>
      </c>
      <c r="T11" s="95">
        <f>G11</f>
        <v>0.002</v>
      </c>
      <c r="U11" s="95">
        <f>K11</f>
        <v>0.003</v>
      </c>
      <c r="V11" s="96">
        <f>O11</f>
        <v>0.002</v>
      </c>
      <c r="W11" s="25" t="s">
        <v>11</v>
      </c>
    </row>
    <row r="12" spans="1:23" ht="10.5">
      <c r="A12" s="193"/>
      <c r="B12" s="88" t="s">
        <v>14</v>
      </c>
      <c r="C12" s="79">
        <v>0.008</v>
      </c>
      <c r="D12" s="80"/>
      <c r="E12" s="80">
        <v>0.002</v>
      </c>
      <c r="F12" s="81">
        <v>0.007</v>
      </c>
      <c r="G12" s="82">
        <v>0.001</v>
      </c>
      <c r="H12" s="90" t="s">
        <v>73</v>
      </c>
      <c r="I12" s="80">
        <v>0.002</v>
      </c>
      <c r="J12" s="81">
        <v>0.005</v>
      </c>
      <c r="K12" s="97">
        <v>0.01</v>
      </c>
      <c r="L12" s="80"/>
      <c r="M12" s="80">
        <v>0.002</v>
      </c>
      <c r="N12" s="81">
        <v>0.005</v>
      </c>
      <c r="O12" s="97">
        <v>0.011</v>
      </c>
      <c r="P12" s="80"/>
      <c r="Q12" s="80">
        <v>0.001</v>
      </c>
      <c r="R12" s="84" t="s">
        <v>110</v>
      </c>
      <c r="S12" s="94">
        <f>C12</f>
        <v>0.008</v>
      </c>
      <c r="T12" s="95">
        <f>G12</f>
        <v>0.001</v>
      </c>
      <c r="U12" s="98">
        <f>K12</f>
        <v>0.01</v>
      </c>
      <c r="V12" s="96">
        <f>O12</f>
        <v>0.011</v>
      </c>
      <c r="W12" s="25" t="s">
        <v>11</v>
      </c>
    </row>
    <row r="13" spans="1:23" ht="10.5">
      <c r="A13" s="193"/>
      <c r="B13" s="78" t="s">
        <v>15</v>
      </c>
      <c r="C13" s="79">
        <v>0.007</v>
      </c>
      <c r="D13" s="90" t="s">
        <v>72</v>
      </c>
      <c r="E13" s="80">
        <v>0.003</v>
      </c>
      <c r="F13" s="81">
        <v>0.009</v>
      </c>
      <c r="G13" s="82">
        <v>0.004</v>
      </c>
      <c r="H13" s="90" t="s">
        <v>72</v>
      </c>
      <c r="I13" s="80">
        <v>0.002</v>
      </c>
      <c r="J13" s="81">
        <v>0.008</v>
      </c>
      <c r="K13" s="82">
        <v>0.009</v>
      </c>
      <c r="L13" s="80"/>
      <c r="M13" s="80">
        <v>0.002</v>
      </c>
      <c r="N13" s="81">
        <v>0.008</v>
      </c>
      <c r="O13" s="83" t="s">
        <v>78</v>
      </c>
      <c r="P13" s="80"/>
      <c r="Q13" s="80">
        <v>0.002</v>
      </c>
      <c r="R13" s="84" t="s">
        <v>111</v>
      </c>
      <c r="S13" s="94">
        <f>C13*0.1</f>
        <v>0.0007000000000000001</v>
      </c>
      <c r="T13" s="95">
        <f>G13*0.1</f>
        <v>0.0004</v>
      </c>
      <c r="U13" s="95">
        <f>K13*0.1</f>
        <v>0.0009</v>
      </c>
      <c r="V13" s="96">
        <f>O13*0.1</f>
        <v>0.0009</v>
      </c>
      <c r="W13" s="25" t="s">
        <v>11</v>
      </c>
    </row>
    <row r="14" spans="1:23" ht="10.5">
      <c r="A14" s="193"/>
      <c r="B14" s="78" t="s">
        <v>16</v>
      </c>
      <c r="C14" s="79">
        <v>0.014</v>
      </c>
      <c r="D14" s="80"/>
      <c r="E14" s="80">
        <v>0.004</v>
      </c>
      <c r="F14" s="81">
        <v>0.012</v>
      </c>
      <c r="G14" s="97">
        <v>0.01</v>
      </c>
      <c r="H14" s="90"/>
      <c r="I14" s="80">
        <v>0.002</v>
      </c>
      <c r="J14" s="81">
        <v>0.006</v>
      </c>
      <c r="K14" s="82">
        <v>0.016</v>
      </c>
      <c r="L14" s="80"/>
      <c r="M14" s="80">
        <v>0.002</v>
      </c>
      <c r="N14" s="81">
        <v>0.006</v>
      </c>
      <c r="O14" s="83" t="s">
        <v>79</v>
      </c>
      <c r="P14" s="80"/>
      <c r="Q14" s="80">
        <v>0.002</v>
      </c>
      <c r="R14" s="84" t="s">
        <v>110</v>
      </c>
      <c r="S14" s="94">
        <f>C14*0.1</f>
        <v>0.0014000000000000002</v>
      </c>
      <c r="T14" s="99">
        <f>G14*0.1</f>
        <v>0.001</v>
      </c>
      <c r="U14" s="95">
        <f>K14*0.1</f>
        <v>0.0016</v>
      </c>
      <c r="V14" s="96">
        <f>O14*0.1</f>
        <v>0.0016</v>
      </c>
      <c r="W14" s="26" t="s">
        <v>11</v>
      </c>
    </row>
    <row r="15" spans="1:23" ht="10.5">
      <c r="A15" s="193"/>
      <c r="B15" s="88" t="s">
        <v>49</v>
      </c>
      <c r="C15" s="100">
        <v>0.01</v>
      </c>
      <c r="D15" s="80"/>
      <c r="E15" s="80">
        <v>0.002</v>
      </c>
      <c r="F15" s="81">
        <v>0.007</v>
      </c>
      <c r="G15" s="82">
        <v>0.007</v>
      </c>
      <c r="H15" s="90" t="s">
        <v>72</v>
      </c>
      <c r="I15" s="80">
        <v>0.004</v>
      </c>
      <c r="J15" s="81">
        <v>0.013</v>
      </c>
      <c r="K15" s="82">
        <v>0.013</v>
      </c>
      <c r="L15" s="80"/>
      <c r="M15" s="80">
        <v>0.004</v>
      </c>
      <c r="N15" s="81">
        <v>0.013</v>
      </c>
      <c r="O15" s="83" t="s">
        <v>80</v>
      </c>
      <c r="P15" s="80"/>
      <c r="Q15" s="80">
        <v>0.004</v>
      </c>
      <c r="R15" s="84" t="s">
        <v>112</v>
      </c>
      <c r="S15" s="101">
        <f>C15*0.1</f>
        <v>0.001</v>
      </c>
      <c r="T15" s="95">
        <f>G15*0.1</f>
        <v>0.0007000000000000001</v>
      </c>
      <c r="U15" s="95">
        <f>K15*0.1</f>
        <v>0.0013</v>
      </c>
      <c r="V15" s="96">
        <f>O15*0.1</f>
        <v>0.0014000000000000002</v>
      </c>
      <c r="W15" s="102" t="s">
        <v>66</v>
      </c>
    </row>
    <row r="16" spans="1:23" ht="10.5">
      <c r="A16" s="193"/>
      <c r="B16" s="78" t="s">
        <v>17</v>
      </c>
      <c r="C16" s="103">
        <v>0.1</v>
      </c>
      <c r="D16" s="80"/>
      <c r="E16" s="80">
        <v>0.004</v>
      </c>
      <c r="F16" s="81">
        <v>0.014</v>
      </c>
      <c r="G16" s="82">
        <v>0.059</v>
      </c>
      <c r="H16" s="80"/>
      <c r="I16" s="80">
        <v>0.005</v>
      </c>
      <c r="J16" s="81">
        <v>0.016</v>
      </c>
      <c r="K16" s="104">
        <v>0.1</v>
      </c>
      <c r="L16" s="80"/>
      <c r="M16" s="80">
        <v>0.005</v>
      </c>
      <c r="N16" s="81">
        <v>0.015</v>
      </c>
      <c r="O16" s="83" t="s">
        <v>81</v>
      </c>
      <c r="P16" s="80"/>
      <c r="Q16" s="80">
        <v>0.004</v>
      </c>
      <c r="R16" s="84" t="s">
        <v>80</v>
      </c>
      <c r="S16" s="101">
        <f>C16*0.01</f>
        <v>0.001</v>
      </c>
      <c r="T16" s="95">
        <f>G16*0.01</f>
        <v>0.00059</v>
      </c>
      <c r="U16" s="99">
        <f>K16*0.01</f>
        <v>0.001</v>
      </c>
      <c r="V16" s="96">
        <f>O16*0.01</f>
        <v>0.00087</v>
      </c>
      <c r="W16" s="102" t="s">
        <v>66</v>
      </c>
    </row>
    <row r="17" spans="1:23" ht="11.25" thickBot="1">
      <c r="A17" s="194"/>
      <c r="B17" s="105" t="s">
        <v>18</v>
      </c>
      <c r="C17" s="106">
        <v>0.38</v>
      </c>
      <c r="D17" s="107"/>
      <c r="E17" s="107">
        <v>0.009</v>
      </c>
      <c r="F17" s="108">
        <v>0.03</v>
      </c>
      <c r="G17" s="109">
        <v>0.21</v>
      </c>
      <c r="H17" s="107"/>
      <c r="I17" s="107">
        <v>0.006</v>
      </c>
      <c r="J17" s="110">
        <v>0.021</v>
      </c>
      <c r="K17" s="109">
        <v>0.27</v>
      </c>
      <c r="L17" s="107"/>
      <c r="M17" s="107">
        <v>0.006</v>
      </c>
      <c r="N17" s="110">
        <v>0.021</v>
      </c>
      <c r="O17" s="111" t="s">
        <v>82</v>
      </c>
      <c r="P17" s="107"/>
      <c r="Q17" s="107">
        <v>0.006</v>
      </c>
      <c r="R17" s="112" t="s">
        <v>113</v>
      </c>
      <c r="S17" s="113">
        <f>C17*0.0001</f>
        <v>3.8E-05</v>
      </c>
      <c r="T17" s="114">
        <f>G17*0.0001</f>
        <v>2.1E-05</v>
      </c>
      <c r="U17" s="114">
        <f>K17*0.0001</f>
        <v>2.7000000000000002E-05</v>
      </c>
      <c r="V17" s="115">
        <f>O17*0.0001</f>
        <v>1.8E-05</v>
      </c>
      <c r="W17" s="116" t="s">
        <v>66</v>
      </c>
    </row>
    <row r="18" spans="1:23" ht="10.5" customHeight="1">
      <c r="A18" s="192" t="s">
        <v>50</v>
      </c>
      <c r="B18" s="117" t="s">
        <v>19</v>
      </c>
      <c r="C18" s="72">
        <v>0.031</v>
      </c>
      <c r="D18" s="73"/>
      <c r="E18" s="73">
        <v>0.001</v>
      </c>
      <c r="F18" s="74">
        <v>0.003</v>
      </c>
      <c r="G18" s="75">
        <v>0.032</v>
      </c>
      <c r="H18" s="73"/>
      <c r="I18" s="73">
        <v>0.0008</v>
      </c>
      <c r="J18" s="74">
        <v>0.0027</v>
      </c>
      <c r="K18" s="75">
        <v>0.032</v>
      </c>
      <c r="L18" s="73"/>
      <c r="M18" s="73">
        <v>0.0008</v>
      </c>
      <c r="N18" s="74">
        <v>0.0026</v>
      </c>
      <c r="O18" s="76" t="s">
        <v>83</v>
      </c>
      <c r="P18" s="73"/>
      <c r="Q18" s="73">
        <v>0.0007</v>
      </c>
      <c r="R18" s="77" t="s">
        <v>114</v>
      </c>
      <c r="S18" s="43" t="s">
        <v>11</v>
      </c>
      <c r="T18" s="41" t="s">
        <v>11</v>
      </c>
      <c r="U18" s="41" t="s">
        <v>11</v>
      </c>
      <c r="V18" s="44" t="s">
        <v>11</v>
      </c>
      <c r="W18" s="24" t="s">
        <v>11</v>
      </c>
    </row>
    <row r="19" spans="1:23" ht="10.5">
      <c r="A19" s="193"/>
      <c r="B19" s="78" t="s">
        <v>20</v>
      </c>
      <c r="C19" s="79">
        <v>0.017</v>
      </c>
      <c r="D19" s="80"/>
      <c r="E19" s="80">
        <v>0.001</v>
      </c>
      <c r="F19" s="81">
        <v>0.004</v>
      </c>
      <c r="G19" s="82">
        <v>0.018</v>
      </c>
      <c r="H19" s="80"/>
      <c r="I19" s="80">
        <v>0.001</v>
      </c>
      <c r="J19" s="81">
        <v>0.004</v>
      </c>
      <c r="K19" s="82">
        <v>0.022</v>
      </c>
      <c r="L19" s="80"/>
      <c r="M19" s="80">
        <v>0.001</v>
      </c>
      <c r="N19" s="81">
        <v>0.004</v>
      </c>
      <c r="O19" s="83" t="s">
        <v>84</v>
      </c>
      <c r="P19" s="80"/>
      <c r="Q19" s="80">
        <v>0.001</v>
      </c>
      <c r="R19" s="84" t="s">
        <v>109</v>
      </c>
      <c r="S19" s="94">
        <f>C19*0.1</f>
        <v>0.0017000000000000001</v>
      </c>
      <c r="T19" s="95">
        <f>G19*0.1</f>
        <v>0.0018</v>
      </c>
      <c r="U19" s="95">
        <f>K19*0.1</f>
        <v>0.0022</v>
      </c>
      <c r="V19" s="96">
        <f>O19*0.1</f>
        <v>0.0023</v>
      </c>
      <c r="W19" s="25" t="s">
        <v>11</v>
      </c>
    </row>
    <row r="20" spans="1:23" ht="10.5">
      <c r="A20" s="193"/>
      <c r="B20" s="118" t="s">
        <v>21</v>
      </c>
      <c r="C20" s="100">
        <v>0.02</v>
      </c>
      <c r="D20" s="80"/>
      <c r="E20" s="80">
        <v>0.002</v>
      </c>
      <c r="F20" s="81">
        <v>0.005</v>
      </c>
      <c r="G20" s="97">
        <v>0.02</v>
      </c>
      <c r="H20" s="80"/>
      <c r="I20" s="80">
        <v>0.001</v>
      </c>
      <c r="J20" s="81">
        <v>0.003</v>
      </c>
      <c r="K20" s="82">
        <v>0.023</v>
      </c>
      <c r="L20" s="80"/>
      <c r="M20" s="80">
        <v>0.001</v>
      </c>
      <c r="N20" s="81">
        <v>0.003</v>
      </c>
      <c r="O20" s="83" t="s">
        <v>85</v>
      </c>
      <c r="P20" s="80"/>
      <c r="Q20" s="80">
        <v>0.0009</v>
      </c>
      <c r="R20" s="84" t="s">
        <v>115</v>
      </c>
      <c r="S20" s="101">
        <f>C20*0.05</f>
        <v>0.001</v>
      </c>
      <c r="T20" s="99">
        <f>G20*0.05</f>
        <v>0.001</v>
      </c>
      <c r="U20" s="95">
        <f>K20*0.05</f>
        <v>0.00115</v>
      </c>
      <c r="V20" s="96">
        <f>O20*0.05</f>
        <v>0.00135</v>
      </c>
      <c r="W20" s="25" t="s">
        <v>11</v>
      </c>
    </row>
    <row r="21" spans="1:23" ht="10.5">
      <c r="A21" s="193"/>
      <c r="B21" s="118" t="s">
        <v>22</v>
      </c>
      <c r="C21" s="79">
        <v>0.026</v>
      </c>
      <c r="D21" s="80"/>
      <c r="E21" s="80">
        <v>0.002</v>
      </c>
      <c r="F21" s="81">
        <v>0.007</v>
      </c>
      <c r="G21" s="82">
        <v>0.022</v>
      </c>
      <c r="H21" s="80"/>
      <c r="I21" s="80">
        <v>0.001</v>
      </c>
      <c r="J21" s="81">
        <v>0.004</v>
      </c>
      <c r="K21" s="82">
        <v>0.035</v>
      </c>
      <c r="L21" s="80"/>
      <c r="M21" s="80">
        <v>0.001</v>
      </c>
      <c r="N21" s="81">
        <v>0.004</v>
      </c>
      <c r="O21" s="83" t="s">
        <v>86</v>
      </c>
      <c r="P21" s="80"/>
      <c r="Q21" s="80">
        <v>0.001</v>
      </c>
      <c r="R21" s="84" t="s">
        <v>116</v>
      </c>
      <c r="S21" s="94">
        <f>C21*0.5</f>
        <v>0.013</v>
      </c>
      <c r="T21" s="95">
        <f>G21*0.5</f>
        <v>0.011</v>
      </c>
      <c r="U21" s="95">
        <f>K21*0.5</f>
        <v>0.0175</v>
      </c>
      <c r="V21" s="96">
        <f>O21*0.5</f>
        <v>0.019</v>
      </c>
      <c r="W21" s="25" t="s">
        <v>11</v>
      </c>
    </row>
    <row r="22" spans="1:23" ht="10.5">
      <c r="A22" s="193"/>
      <c r="B22" s="118" t="s">
        <v>23</v>
      </c>
      <c r="C22" s="79">
        <v>0.028</v>
      </c>
      <c r="D22" s="80"/>
      <c r="E22" s="80">
        <v>0.002</v>
      </c>
      <c r="F22" s="81">
        <v>0.006</v>
      </c>
      <c r="G22" s="82">
        <v>0.028</v>
      </c>
      <c r="H22" s="80"/>
      <c r="I22" s="80">
        <v>0.005</v>
      </c>
      <c r="J22" s="81">
        <v>0.017</v>
      </c>
      <c r="K22" s="82">
        <v>0.045</v>
      </c>
      <c r="L22" s="80"/>
      <c r="M22" s="80">
        <v>0.005</v>
      </c>
      <c r="N22" s="81">
        <v>0.017</v>
      </c>
      <c r="O22" s="83" t="s">
        <v>87</v>
      </c>
      <c r="P22" s="80"/>
      <c r="Q22" s="80">
        <v>0.005</v>
      </c>
      <c r="R22" s="84" t="s">
        <v>117</v>
      </c>
      <c r="S22" s="94">
        <f>C22*0.1</f>
        <v>0.0028000000000000004</v>
      </c>
      <c r="T22" s="95">
        <f>G22*0.1</f>
        <v>0.0028000000000000004</v>
      </c>
      <c r="U22" s="95">
        <f>K22*0.1</f>
        <v>0.0045</v>
      </c>
      <c r="V22" s="96">
        <f>O22*0.1</f>
        <v>0.0053</v>
      </c>
      <c r="W22" s="27" t="s">
        <v>11</v>
      </c>
    </row>
    <row r="23" spans="1:23" ht="10.5">
      <c r="A23" s="193"/>
      <c r="B23" s="118" t="s">
        <v>24</v>
      </c>
      <c r="C23" s="79">
        <v>0.028</v>
      </c>
      <c r="D23" s="90"/>
      <c r="E23" s="80">
        <v>0.002</v>
      </c>
      <c r="F23" s="81">
        <v>0.006</v>
      </c>
      <c r="G23" s="82">
        <v>0.027</v>
      </c>
      <c r="H23" s="90"/>
      <c r="I23" s="80">
        <v>0.002</v>
      </c>
      <c r="J23" s="81">
        <v>0.007</v>
      </c>
      <c r="K23" s="97">
        <v>0.04</v>
      </c>
      <c r="L23" s="80"/>
      <c r="M23" s="80">
        <v>0.002</v>
      </c>
      <c r="N23" s="81">
        <v>0.007</v>
      </c>
      <c r="O23" s="83" t="s">
        <v>88</v>
      </c>
      <c r="P23" s="80"/>
      <c r="Q23" s="80">
        <v>0.002</v>
      </c>
      <c r="R23" s="84" t="s">
        <v>118</v>
      </c>
      <c r="S23" s="94">
        <f>C23*0.1</f>
        <v>0.0028000000000000004</v>
      </c>
      <c r="T23" s="95">
        <f>G23*0.1</f>
        <v>0.0027</v>
      </c>
      <c r="U23" s="99">
        <f>K23*0.1</f>
        <v>0.004</v>
      </c>
      <c r="V23" s="96">
        <f>O23*0.1</f>
        <v>0.0048000000000000004</v>
      </c>
      <c r="W23" s="26" t="s">
        <v>11</v>
      </c>
    </row>
    <row r="24" spans="1:23" ht="10.5">
      <c r="A24" s="193"/>
      <c r="B24" s="118" t="s">
        <v>25</v>
      </c>
      <c r="C24" s="79">
        <v>0.0015</v>
      </c>
      <c r="D24" s="90" t="s">
        <v>73</v>
      </c>
      <c r="E24" s="80">
        <v>0.003</v>
      </c>
      <c r="F24" s="81">
        <v>0.011</v>
      </c>
      <c r="G24" s="82">
        <v>0.0015</v>
      </c>
      <c r="H24" s="90" t="s">
        <v>73</v>
      </c>
      <c r="I24" s="80">
        <v>0.003</v>
      </c>
      <c r="J24" s="119">
        <v>0.01</v>
      </c>
      <c r="K24" s="82">
        <v>0.005</v>
      </c>
      <c r="L24" s="90" t="s">
        <v>72</v>
      </c>
      <c r="M24" s="80">
        <v>0.003</v>
      </c>
      <c r="N24" s="119">
        <v>0.01</v>
      </c>
      <c r="O24" s="83">
        <v>0.004</v>
      </c>
      <c r="P24" s="90" t="s">
        <v>72</v>
      </c>
      <c r="Q24" s="80">
        <v>0.003</v>
      </c>
      <c r="R24" s="84" t="s">
        <v>78</v>
      </c>
      <c r="S24" s="94">
        <f>C24*0.1</f>
        <v>0.00015000000000000001</v>
      </c>
      <c r="T24" s="95">
        <f>G24*0.1</f>
        <v>0.00015000000000000001</v>
      </c>
      <c r="U24" s="95">
        <f>K24*0.1</f>
        <v>0.0005</v>
      </c>
      <c r="V24" s="96">
        <f>O24*0.1</f>
        <v>0.0004</v>
      </c>
      <c r="W24" s="102" t="s">
        <v>67</v>
      </c>
    </row>
    <row r="25" spans="1:23" ht="10.5">
      <c r="A25" s="193"/>
      <c r="B25" s="118" t="s">
        <v>26</v>
      </c>
      <c r="C25" s="79">
        <v>0.032</v>
      </c>
      <c r="D25" s="90"/>
      <c r="E25" s="80">
        <v>0.003</v>
      </c>
      <c r="F25" s="81">
        <v>0.009</v>
      </c>
      <c r="G25" s="82">
        <v>0.021</v>
      </c>
      <c r="H25" s="80"/>
      <c r="I25" s="80">
        <v>0.002</v>
      </c>
      <c r="J25" s="81">
        <v>0.006</v>
      </c>
      <c r="K25" s="82">
        <v>0.044</v>
      </c>
      <c r="L25" s="80"/>
      <c r="M25" s="80">
        <v>0.002</v>
      </c>
      <c r="N25" s="81">
        <v>0.005</v>
      </c>
      <c r="O25" s="83" t="s">
        <v>89</v>
      </c>
      <c r="P25" s="80"/>
      <c r="Q25" s="80">
        <v>0.001</v>
      </c>
      <c r="R25" s="84" t="s">
        <v>110</v>
      </c>
      <c r="S25" s="94">
        <f>C25*0.1</f>
        <v>0.0032</v>
      </c>
      <c r="T25" s="95">
        <f>G25*0.1</f>
        <v>0.0021000000000000003</v>
      </c>
      <c r="U25" s="95">
        <f>K25*0.1</f>
        <v>0.0044</v>
      </c>
      <c r="V25" s="120">
        <f>O25*0.1</f>
        <v>0.005000000000000001</v>
      </c>
      <c r="W25" s="102" t="s">
        <v>66</v>
      </c>
    </row>
    <row r="26" spans="1:23" ht="10.5">
      <c r="A26" s="193"/>
      <c r="B26" s="118" t="s">
        <v>27</v>
      </c>
      <c r="C26" s="79">
        <v>0.12</v>
      </c>
      <c r="D26" s="80"/>
      <c r="E26" s="80">
        <v>0.004</v>
      </c>
      <c r="F26" s="81">
        <v>0.012</v>
      </c>
      <c r="G26" s="82">
        <v>0.063</v>
      </c>
      <c r="H26" s="80"/>
      <c r="I26" s="80">
        <v>0.004</v>
      </c>
      <c r="J26" s="81">
        <v>0.012</v>
      </c>
      <c r="K26" s="82">
        <v>0.12</v>
      </c>
      <c r="L26" s="80"/>
      <c r="M26" s="80">
        <v>0.004</v>
      </c>
      <c r="N26" s="81">
        <v>0.012</v>
      </c>
      <c r="O26" s="83" t="s">
        <v>90</v>
      </c>
      <c r="P26" s="80"/>
      <c r="Q26" s="80">
        <v>0.003</v>
      </c>
      <c r="R26" s="84" t="s">
        <v>77</v>
      </c>
      <c r="S26" s="94">
        <f>C26*0.01</f>
        <v>0.0012</v>
      </c>
      <c r="T26" s="95">
        <f>G26*0.01</f>
        <v>0.00063</v>
      </c>
      <c r="U26" s="95">
        <f>K26*0.01</f>
        <v>0.0012</v>
      </c>
      <c r="V26" s="96">
        <f>O26*0.01</f>
        <v>0.0016</v>
      </c>
      <c r="W26" s="102" t="s">
        <v>66</v>
      </c>
    </row>
    <row r="27" spans="1:23" ht="10.5">
      <c r="A27" s="193"/>
      <c r="B27" s="118" t="s">
        <v>28</v>
      </c>
      <c r="C27" s="79">
        <v>0.019</v>
      </c>
      <c r="D27" s="90"/>
      <c r="E27" s="80">
        <v>0.005</v>
      </c>
      <c r="F27" s="81">
        <v>0.016</v>
      </c>
      <c r="G27" s="82">
        <v>0.009</v>
      </c>
      <c r="H27" s="90" t="s">
        <v>72</v>
      </c>
      <c r="I27" s="80">
        <v>0.007</v>
      </c>
      <c r="J27" s="81">
        <v>0.022</v>
      </c>
      <c r="K27" s="82">
        <v>0.019</v>
      </c>
      <c r="L27" s="90" t="s">
        <v>69</v>
      </c>
      <c r="M27" s="80">
        <v>0.007</v>
      </c>
      <c r="N27" s="81">
        <v>0.022</v>
      </c>
      <c r="O27" s="83" t="s">
        <v>84</v>
      </c>
      <c r="P27" s="80"/>
      <c r="Q27" s="80">
        <v>0.006</v>
      </c>
      <c r="R27" s="84" t="s">
        <v>100</v>
      </c>
      <c r="S27" s="94">
        <f>C27*0.01</f>
        <v>0.00019</v>
      </c>
      <c r="T27" s="95">
        <f>G27*0.01</f>
        <v>8.999999999999999E-05</v>
      </c>
      <c r="U27" s="95">
        <f>K27*0.01</f>
        <v>0.00019</v>
      </c>
      <c r="V27" s="96">
        <f>O27*0.01</f>
        <v>0.00023</v>
      </c>
      <c r="W27" s="102" t="s">
        <v>66</v>
      </c>
    </row>
    <row r="28" spans="1:23" ht="11.25" thickBot="1">
      <c r="A28" s="194"/>
      <c r="B28" s="121" t="s">
        <v>29</v>
      </c>
      <c r="C28" s="106">
        <v>0.13</v>
      </c>
      <c r="D28" s="122"/>
      <c r="E28" s="107">
        <v>0.002</v>
      </c>
      <c r="F28" s="110">
        <v>0.006</v>
      </c>
      <c r="G28" s="109">
        <v>0.047</v>
      </c>
      <c r="H28" s="122"/>
      <c r="I28" s="107">
        <v>0.007</v>
      </c>
      <c r="J28" s="110">
        <v>0.024</v>
      </c>
      <c r="K28" s="109">
        <v>0.12</v>
      </c>
      <c r="L28" s="107"/>
      <c r="M28" s="107">
        <v>0.007</v>
      </c>
      <c r="N28" s="110">
        <v>0.024</v>
      </c>
      <c r="O28" s="111" t="s">
        <v>91</v>
      </c>
      <c r="P28" s="107"/>
      <c r="Q28" s="107">
        <v>0.006</v>
      </c>
      <c r="R28" s="112" t="s">
        <v>119</v>
      </c>
      <c r="S28" s="113">
        <f>C28*0.0001</f>
        <v>1.3000000000000001E-05</v>
      </c>
      <c r="T28" s="114">
        <f>G28*0.0001</f>
        <v>4.7E-06</v>
      </c>
      <c r="U28" s="114">
        <f>K28*0.0001</f>
        <v>1.2E-05</v>
      </c>
      <c r="V28" s="115">
        <f>O28*0.0001</f>
        <v>1.2E-05</v>
      </c>
      <c r="W28" s="123" t="s">
        <v>66</v>
      </c>
    </row>
    <row r="29" spans="1:23" ht="10.5" customHeight="1">
      <c r="A29" s="192" t="s">
        <v>51</v>
      </c>
      <c r="B29" s="124" t="s">
        <v>30</v>
      </c>
      <c r="C29" s="79">
        <v>0.055</v>
      </c>
      <c r="D29" s="80"/>
      <c r="E29" s="80">
        <v>0.002</v>
      </c>
      <c r="F29" s="81">
        <v>0.005</v>
      </c>
      <c r="G29" s="82">
        <v>0.13</v>
      </c>
      <c r="H29" s="80"/>
      <c r="I29" s="80">
        <v>0.002</v>
      </c>
      <c r="J29" s="81">
        <v>0.006</v>
      </c>
      <c r="K29" s="82">
        <v>0.023</v>
      </c>
      <c r="L29" s="80"/>
      <c r="M29" s="80">
        <v>0.002</v>
      </c>
      <c r="N29" s="81">
        <v>0.006</v>
      </c>
      <c r="O29" s="83" t="s">
        <v>86</v>
      </c>
      <c r="P29" s="80"/>
      <c r="Q29" s="80">
        <v>0.002</v>
      </c>
      <c r="R29" s="81">
        <v>0.005</v>
      </c>
      <c r="S29" s="125">
        <f>C29*0.0001</f>
        <v>5.500000000000001E-06</v>
      </c>
      <c r="T29" s="126">
        <f>G29*0.0001</f>
        <v>1.3000000000000001E-05</v>
      </c>
      <c r="U29" s="126">
        <f>K29*0.0001</f>
        <v>2.3E-06</v>
      </c>
      <c r="V29" s="127">
        <f>O29*0.0001</f>
        <v>3.8E-06</v>
      </c>
      <c r="W29" s="24" t="s">
        <v>11</v>
      </c>
    </row>
    <row r="30" spans="1:23" ht="10.5">
      <c r="A30" s="193"/>
      <c r="B30" s="128" t="s">
        <v>31</v>
      </c>
      <c r="C30" s="129">
        <v>0.35</v>
      </c>
      <c r="D30" s="130"/>
      <c r="E30" s="130">
        <v>0.002</v>
      </c>
      <c r="F30" s="131">
        <v>0.007</v>
      </c>
      <c r="G30" s="132">
        <v>0.83</v>
      </c>
      <c r="H30" s="130"/>
      <c r="I30" s="130">
        <v>0.003</v>
      </c>
      <c r="J30" s="131">
        <v>0.008</v>
      </c>
      <c r="K30" s="132">
        <v>0.17</v>
      </c>
      <c r="L30" s="130"/>
      <c r="M30" s="130">
        <v>0.003</v>
      </c>
      <c r="N30" s="131">
        <v>0.008</v>
      </c>
      <c r="O30" s="133" t="s">
        <v>92</v>
      </c>
      <c r="P30" s="130"/>
      <c r="Q30" s="130">
        <v>0.002</v>
      </c>
      <c r="R30" s="131">
        <v>0.007</v>
      </c>
      <c r="S30" s="125">
        <f>C30*0.0001</f>
        <v>3.5E-05</v>
      </c>
      <c r="T30" s="126">
        <f>G30*0.0001</f>
        <v>8.3E-05</v>
      </c>
      <c r="U30" s="126">
        <f>K30*0.0001</f>
        <v>1.7000000000000003E-05</v>
      </c>
      <c r="V30" s="127">
        <f>O30*0.0001</f>
        <v>1.9E-05</v>
      </c>
      <c r="W30" s="25" t="s">
        <v>11</v>
      </c>
    </row>
    <row r="31" spans="1:23" ht="10.5">
      <c r="A31" s="193"/>
      <c r="B31" s="124" t="s">
        <v>32</v>
      </c>
      <c r="C31" s="79">
        <v>0.047</v>
      </c>
      <c r="D31" s="80"/>
      <c r="E31" s="80">
        <v>0.0007</v>
      </c>
      <c r="F31" s="81">
        <v>0.0024</v>
      </c>
      <c r="G31" s="82">
        <v>0.077</v>
      </c>
      <c r="H31" s="80"/>
      <c r="I31" s="80">
        <v>0.002</v>
      </c>
      <c r="J31" s="81">
        <v>0.007</v>
      </c>
      <c r="K31" s="82">
        <v>0.026</v>
      </c>
      <c r="L31" s="80"/>
      <c r="M31" s="80">
        <v>0.002</v>
      </c>
      <c r="N31" s="81">
        <v>0.007</v>
      </c>
      <c r="O31" s="83" t="s">
        <v>93</v>
      </c>
      <c r="P31" s="80"/>
      <c r="Q31" s="80">
        <v>0.002</v>
      </c>
      <c r="R31" s="81">
        <v>0.007</v>
      </c>
      <c r="S31" s="94">
        <f>C31*0.1</f>
        <v>0.0047</v>
      </c>
      <c r="T31" s="95">
        <f>G31*0.1</f>
        <v>0.0077</v>
      </c>
      <c r="U31" s="126">
        <f>K31*0.1</f>
        <v>0.0026</v>
      </c>
      <c r="V31" s="127">
        <f>O31*0.1</f>
        <v>0.0031000000000000003</v>
      </c>
      <c r="W31" s="25" t="s">
        <v>11</v>
      </c>
    </row>
    <row r="32" spans="1:23" ht="10.5">
      <c r="A32" s="193"/>
      <c r="B32" s="124" t="s">
        <v>33</v>
      </c>
      <c r="C32" s="79">
        <v>0.007</v>
      </c>
      <c r="D32" s="90" t="s">
        <v>72</v>
      </c>
      <c r="E32" s="80">
        <v>0.003</v>
      </c>
      <c r="F32" s="81">
        <v>0.009</v>
      </c>
      <c r="G32" s="82">
        <v>0.007</v>
      </c>
      <c r="H32" s="90"/>
      <c r="I32" s="80">
        <v>0.001</v>
      </c>
      <c r="J32" s="81">
        <v>0.004</v>
      </c>
      <c r="K32" s="82">
        <v>0.007</v>
      </c>
      <c r="L32" s="90"/>
      <c r="M32" s="80">
        <v>0.001</v>
      </c>
      <c r="N32" s="81">
        <v>0.004</v>
      </c>
      <c r="O32" s="83" t="s">
        <v>94</v>
      </c>
      <c r="P32" s="80"/>
      <c r="Q32" s="80">
        <v>0.001</v>
      </c>
      <c r="R32" s="81">
        <v>0.003</v>
      </c>
      <c r="S32" s="125">
        <f>C32*0.01</f>
        <v>7.000000000000001E-05</v>
      </c>
      <c r="T32" s="126">
        <f>G32*0.01</f>
        <v>7.000000000000001E-05</v>
      </c>
      <c r="U32" s="126">
        <f>K32*0.01</f>
        <v>7.000000000000001E-05</v>
      </c>
      <c r="V32" s="134">
        <f>O32*0.01</f>
        <v>0.0001</v>
      </c>
      <c r="W32" s="25" t="s">
        <v>11</v>
      </c>
    </row>
    <row r="33" spans="1:23" ht="10.5">
      <c r="A33" s="193"/>
      <c r="B33" s="128" t="s">
        <v>34</v>
      </c>
      <c r="C33" s="129">
        <v>0.054</v>
      </c>
      <c r="D33" s="130"/>
      <c r="E33" s="130">
        <v>0.001</v>
      </c>
      <c r="F33" s="131">
        <v>0.004</v>
      </c>
      <c r="G33" s="132">
        <v>0.14</v>
      </c>
      <c r="H33" s="130"/>
      <c r="I33" s="130">
        <v>0.002</v>
      </c>
      <c r="J33" s="131">
        <v>0.007</v>
      </c>
      <c r="K33" s="132">
        <v>0.021</v>
      </c>
      <c r="L33" s="130"/>
      <c r="M33" s="130">
        <v>0.002</v>
      </c>
      <c r="N33" s="131">
        <v>0.007</v>
      </c>
      <c r="O33" s="133" t="s">
        <v>85</v>
      </c>
      <c r="P33" s="130"/>
      <c r="Q33" s="130">
        <v>0.002</v>
      </c>
      <c r="R33" s="135" t="s">
        <v>118</v>
      </c>
      <c r="S33" s="125">
        <f>C33*0.0001</f>
        <v>5.4E-06</v>
      </c>
      <c r="T33" s="126">
        <f>G33*0.0001</f>
        <v>1.4000000000000001E-05</v>
      </c>
      <c r="U33" s="126">
        <f>K33*0.0001</f>
        <v>2.1000000000000002E-06</v>
      </c>
      <c r="V33" s="127">
        <f>O33*0.0001</f>
        <v>2.7E-06</v>
      </c>
      <c r="W33" s="25" t="s">
        <v>11</v>
      </c>
    </row>
    <row r="34" spans="1:23" ht="10.5">
      <c r="A34" s="193"/>
      <c r="B34" s="124" t="s">
        <v>35</v>
      </c>
      <c r="C34" s="79">
        <v>1.6</v>
      </c>
      <c r="D34" s="80"/>
      <c r="E34" s="80">
        <v>0.002</v>
      </c>
      <c r="F34" s="81">
        <v>0.007</v>
      </c>
      <c r="G34" s="82">
        <v>3.9</v>
      </c>
      <c r="H34" s="80"/>
      <c r="I34" s="80">
        <v>0.008</v>
      </c>
      <c r="J34" s="81">
        <v>0.026</v>
      </c>
      <c r="K34" s="82">
        <v>0.74</v>
      </c>
      <c r="L34" s="80"/>
      <c r="M34" s="80">
        <v>0.008</v>
      </c>
      <c r="N34" s="81">
        <v>0.026</v>
      </c>
      <c r="O34" s="83" t="s">
        <v>95</v>
      </c>
      <c r="P34" s="80"/>
      <c r="Q34" s="80">
        <v>0.007</v>
      </c>
      <c r="R34" s="84" t="s">
        <v>84</v>
      </c>
      <c r="S34" s="125">
        <f>C34*0.0001</f>
        <v>0.00016</v>
      </c>
      <c r="T34" s="126">
        <f>G34*0.0001</f>
        <v>0.00039</v>
      </c>
      <c r="U34" s="126">
        <f>K34*0.0001</f>
        <v>7.4E-05</v>
      </c>
      <c r="V34" s="127">
        <f>O34*0.0001</f>
        <v>6.500000000000001E-05</v>
      </c>
      <c r="W34" s="26" t="s">
        <v>11</v>
      </c>
    </row>
    <row r="35" spans="1:23" ht="10.5">
      <c r="A35" s="193"/>
      <c r="B35" s="128" t="s">
        <v>36</v>
      </c>
      <c r="C35" s="129">
        <v>0.59</v>
      </c>
      <c r="D35" s="130"/>
      <c r="E35" s="130">
        <v>0.002</v>
      </c>
      <c r="F35" s="131">
        <v>0.006</v>
      </c>
      <c r="G35" s="132">
        <v>1.4</v>
      </c>
      <c r="H35" s="130"/>
      <c r="I35" s="130">
        <v>0.005</v>
      </c>
      <c r="J35" s="131">
        <v>0.017</v>
      </c>
      <c r="K35" s="132">
        <v>0.26</v>
      </c>
      <c r="L35" s="130"/>
      <c r="M35" s="130">
        <v>0.005</v>
      </c>
      <c r="N35" s="131">
        <v>0.017</v>
      </c>
      <c r="O35" s="133" t="s">
        <v>96</v>
      </c>
      <c r="P35" s="130"/>
      <c r="Q35" s="130">
        <v>0.005</v>
      </c>
      <c r="R35" s="135" t="s">
        <v>117</v>
      </c>
      <c r="S35" s="125">
        <f>C35*0.0001</f>
        <v>5.9E-05</v>
      </c>
      <c r="T35" s="126">
        <f>G35*0.0001</f>
        <v>0.00014</v>
      </c>
      <c r="U35" s="126">
        <f>K35*0.0001</f>
        <v>2.6000000000000002E-05</v>
      </c>
      <c r="V35" s="127">
        <f>O35*0.0001</f>
        <v>2.4E-05</v>
      </c>
      <c r="W35" s="136" t="s">
        <v>66</v>
      </c>
    </row>
    <row r="36" spans="1:23" ht="10.5">
      <c r="A36" s="193"/>
      <c r="B36" s="124" t="s">
        <v>37</v>
      </c>
      <c r="C36" s="79">
        <v>0.061</v>
      </c>
      <c r="D36" s="80"/>
      <c r="E36" s="80">
        <v>0.002</v>
      </c>
      <c r="F36" s="81">
        <v>0.006</v>
      </c>
      <c r="G36" s="82">
        <v>0.13</v>
      </c>
      <c r="H36" s="80"/>
      <c r="I36" s="80">
        <v>0.002</v>
      </c>
      <c r="J36" s="81">
        <v>0.006</v>
      </c>
      <c r="K36" s="82">
        <v>0.028</v>
      </c>
      <c r="L36" s="80"/>
      <c r="M36" s="80">
        <v>0.002</v>
      </c>
      <c r="N36" s="81">
        <v>0.006</v>
      </c>
      <c r="O36" s="83" t="s">
        <v>97</v>
      </c>
      <c r="P36" s="80"/>
      <c r="Q36" s="80">
        <v>0.002</v>
      </c>
      <c r="R36" s="84" t="s">
        <v>118</v>
      </c>
      <c r="S36" s="125">
        <f>C36*0.0005</f>
        <v>3.05E-05</v>
      </c>
      <c r="T36" s="126">
        <f>G36*0.0005</f>
        <v>6.500000000000001E-05</v>
      </c>
      <c r="U36" s="126">
        <f>K36*0.0005</f>
        <v>1.4E-05</v>
      </c>
      <c r="V36" s="127">
        <f>O36*0.0005</f>
        <v>1.6E-05</v>
      </c>
      <c r="W36" s="136" t="s">
        <v>66</v>
      </c>
    </row>
    <row r="37" spans="1:23" ht="10.5">
      <c r="A37" s="193"/>
      <c r="B37" s="124" t="s">
        <v>38</v>
      </c>
      <c r="C37" s="79">
        <v>0.042</v>
      </c>
      <c r="D37" s="80"/>
      <c r="E37" s="80">
        <v>0.002</v>
      </c>
      <c r="F37" s="81">
        <v>0.006</v>
      </c>
      <c r="G37" s="82">
        <v>0.11</v>
      </c>
      <c r="H37" s="80"/>
      <c r="I37" s="80">
        <v>0.003</v>
      </c>
      <c r="J37" s="81">
        <v>0.009</v>
      </c>
      <c r="K37" s="82">
        <v>0.023</v>
      </c>
      <c r="L37" s="80"/>
      <c r="M37" s="80">
        <v>0.003</v>
      </c>
      <c r="N37" s="81">
        <v>0.009</v>
      </c>
      <c r="O37" s="83" t="s">
        <v>85</v>
      </c>
      <c r="P37" s="80"/>
      <c r="Q37" s="80">
        <v>0.002</v>
      </c>
      <c r="R37" s="84" t="s">
        <v>120</v>
      </c>
      <c r="S37" s="125">
        <f>C37*0.00001</f>
        <v>4.2000000000000006E-07</v>
      </c>
      <c r="T37" s="126">
        <f>G37*0.00001</f>
        <v>1.1E-06</v>
      </c>
      <c r="U37" s="126">
        <f>K37*0.00001</f>
        <v>2.3000000000000002E-07</v>
      </c>
      <c r="V37" s="127">
        <f>O37*0.00001</f>
        <v>2.7E-07</v>
      </c>
      <c r="W37" s="136" t="s">
        <v>66</v>
      </c>
    </row>
    <row r="38" spans="1:23" ht="10.5">
      <c r="A38" s="193"/>
      <c r="B38" s="124" t="s">
        <v>39</v>
      </c>
      <c r="C38" s="79">
        <v>0.087</v>
      </c>
      <c r="D38" s="80"/>
      <c r="E38" s="80">
        <v>0.002</v>
      </c>
      <c r="F38" s="81">
        <v>0.005</v>
      </c>
      <c r="G38" s="82">
        <v>0.21</v>
      </c>
      <c r="H38" s="80"/>
      <c r="I38" s="80">
        <v>0.002</v>
      </c>
      <c r="J38" s="81">
        <v>0.008</v>
      </c>
      <c r="K38" s="82">
        <v>0.049</v>
      </c>
      <c r="L38" s="80"/>
      <c r="M38" s="80">
        <v>0.002</v>
      </c>
      <c r="N38" s="81">
        <v>0.008</v>
      </c>
      <c r="O38" s="83" t="s">
        <v>98</v>
      </c>
      <c r="P38" s="80"/>
      <c r="Q38" s="80">
        <v>0.002</v>
      </c>
      <c r="R38" s="84" t="s">
        <v>111</v>
      </c>
      <c r="S38" s="94">
        <f>C38*0.0005</f>
        <v>4.35E-05</v>
      </c>
      <c r="T38" s="95">
        <f>G38*0.0005</f>
        <v>0.000105</v>
      </c>
      <c r="U38" s="95">
        <f>K38*0.0005</f>
        <v>2.4500000000000003E-05</v>
      </c>
      <c r="V38" s="96">
        <f>O38*0.0005</f>
        <v>2.95E-05</v>
      </c>
      <c r="W38" s="136" t="s">
        <v>66</v>
      </c>
    </row>
    <row r="39" spans="1:23" ht="10.5">
      <c r="A39" s="193"/>
      <c r="B39" s="124" t="s">
        <v>40</v>
      </c>
      <c r="C39" s="79">
        <v>0.023</v>
      </c>
      <c r="D39" s="80"/>
      <c r="E39" s="80">
        <v>0.001</v>
      </c>
      <c r="F39" s="81">
        <v>0.004</v>
      </c>
      <c r="G39" s="97">
        <v>0.05</v>
      </c>
      <c r="H39" s="80"/>
      <c r="I39" s="80">
        <v>0.003</v>
      </c>
      <c r="J39" s="81">
        <v>0.011</v>
      </c>
      <c r="K39" s="82">
        <v>0.015</v>
      </c>
      <c r="L39" s="80"/>
      <c r="M39" s="80">
        <v>0.003</v>
      </c>
      <c r="N39" s="119">
        <v>0.01</v>
      </c>
      <c r="O39" s="83" t="s">
        <v>99</v>
      </c>
      <c r="P39" s="80"/>
      <c r="Q39" s="80">
        <v>0.003</v>
      </c>
      <c r="R39" s="84" t="s">
        <v>78</v>
      </c>
      <c r="S39" s="125">
        <f>C39*0.0005</f>
        <v>1.15E-05</v>
      </c>
      <c r="T39" s="126">
        <f>G39*0.0005</f>
        <v>2.5E-05</v>
      </c>
      <c r="U39" s="126">
        <f>K39*0.0005</f>
        <v>7.5E-06</v>
      </c>
      <c r="V39" s="137">
        <f>O39*0.0005</f>
        <v>9E-06</v>
      </c>
      <c r="W39" s="136" t="s">
        <v>66</v>
      </c>
    </row>
    <row r="40" spans="1:23" ht="11.25" thickBot="1">
      <c r="A40" s="194"/>
      <c r="B40" s="124" t="s">
        <v>41</v>
      </c>
      <c r="C40" s="100">
        <v>0.01</v>
      </c>
      <c r="D40" s="90" t="s">
        <v>74</v>
      </c>
      <c r="E40" s="80">
        <v>0.003</v>
      </c>
      <c r="F40" s="110">
        <v>0.012</v>
      </c>
      <c r="G40" s="92">
        <v>0.016</v>
      </c>
      <c r="H40" s="90"/>
      <c r="I40" s="80">
        <v>0.004</v>
      </c>
      <c r="J40" s="110">
        <v>0.012</v>
      </c>
      <c r="K40" s="82">
        <v>0.011</v>
      </c>
      <c r="L40" s="90" t="s">
        <v>69</v>
      </c>
      <c r="M40" s="80">
        <v>0.004</v>
      </c>
      <c r="N40" s="110">
        <v>0.012</v>
      </c>
      <c r="O40" s="83" t="s">
        <v>100</v>
      </c>
      <c r="P40" s="80"/>
      <c r="Q40" s="80">
        <v>0.003</v>
      </c>
      <c r="R40" s="112" t="s">
        <v>77</v>
      </c>
      <c r="S40" s="138">
        <f>C40*0.0001</f>
        <v>1.0000000000000002E-06</v>
      </c>
      <c r="T40" s="139">
        <f>G40*0.0001</f>
        <v>1.6000000000000001E-06</v>
      </c>
      <c r="U40" s="139">
        <f>K40*0.0001</f>
        <v>1.1E-06</v>
      </c>
      <c r="V40" s="140">
        <f>O40*0.0001</f>
        <v>2.0000000000000003E-06</v>
      </c>
      <c r="W40" s="123" t="s">
        <v>66</v>
      </c>
    </row>
    <row r="41" spans="1:23" ht="10.5" customHeight="1">
      <c r="A41" s="195" t="s">
        <v>52</v>
      </c>
      <c r="B41" s="141" t="s">
        <v>53</v>
      </c>
      <c r="C41" s="142">
        <v>0.69</v>
      </c>
      <c r="D41" s="28" t="s">
        <v>11</v>
      </c>
      <c r="E41" s="28" t="s">
        <v>11</v>
      </c>
      <c r="F41" s="29" t="s">
        <v>11</v>
      </c>
      <c r="G41" s="75">
        <v>0.68</v>
      </c>
      <c r="H41" s="28" t="s">
        <v>11</v>
      </c>
      <c r="I41" s="28" t="s">
        <v>11</v>
      </c>
      <c r="J41" s="24" t="s">
        <v>11</v>
      </c>
      <c r="K41" s="143">
        <v>0.67</v>
      </c>
      <c r="L41" s="28" t="s">
        <v>11</v>
      </c>
      <c r="M41" s="28" t="s">
        <v>11</v>
      </c>
      <c r="N41" s="29" t="s">
        <v>11</v>
      </c>
      <c r="O41" s="76" t="s">
        <v>106</v>
      </c>
      <c r="P41" s="28" t="s">
        <v>11</v>
      </c>
      <c r="Q41" s="28" t="s">
        <v>11</v>
      </c>
      <c r="R41" s="24" t="s">
        <v>11</v>
      </c>
      <c r="S41" s="144" t="s">
        <v>11</v>
      </c>
      <c r="T41" s="145" t="s">
        <v>11</v>
      </c>
      <c r="U41" s="145" t="s">
        <v>11</v>
      </c>
      <c r="V41" s="146" t="s">
        <v>11</v>
      </c>
      <c r="W41" s="24" t="s">
        <v>11</v>
      </c>
    </row>
    <row r="42" spans="1:23" ht="10.5">
      <c r="A42" s="196"/>
      <c r="B42" s="147" t="s">
        <v>54</v>
      </c>
      <c r="C42" s="79">
        <v>0.19</v>
      </c>
      <c r="D42" s="30" t="s">
        <v>11</v>
      </c>
      <c r="E42" s="30" t="s">
        <v>11</v>
      </c>
      <c r="F42" s="31" t="s">
        <v>11</v>
      </c>
      <c r="G42" s="82">
        <v>0.16</v>
      </c>
      <c r="H42" s="30" t="s">
        <v>11</v>
      </c>
      <c r="I42" s="30" t="s">
        <v>11</v>
      </c>
      <c r="J42" s="25" t="s">
        <v>11</v>
      </c>
      <c r="K42" s="148">
        <v>0.21</v>
      </c>
      <c r="L42" s="30" t="s">
        <v>11</v>
      </c>
      <c r="M42" s="30" t="s">
        <v>11</v>
      </c>
      <c r="N42" s="31" t="s">
        <v>11</v>
      </c>
      <c r="O42" s="83" t="s">
        <v>107</v>
      </c>
      <c r="P42" s="30" t="s">
        <v>11</v>
      </c>
      <c r="Q42" s="30" t="s">
        <v>11</v>
      </c>
      <c r="R42" s="25" t="s">
        <v>11</v>
      </c>
      <c r="S42" s="144" t="s">
        <v>11</v>
      </c>
      <c r="T42" s="145" t="s">
        <v>11</v>
      </c>
      <c r="U42" s="145" t="s">
        <v>11</v>
      </c>
      <c r="V42" s="146" t="s">
        <v>11</v>
      </c>
      <c r="W42" s="25" t="s">
        <v>11</v>
      </c>
    </row>
    <row r="43" spans="1:23" ht="10.5">
      <c r="A43" s="196"/>
      <c r="B43" s="124" t="s">
        <v>55</v>
      </c>
      <c r="C43" s="79">
        <v>0.21</v>
      </c>
      <c r="D43" s="30" t="s">
        <v>11</v>
      </c>
      <c r="E43" s="30" t="s">
        <v>11</v>
      </c>
      <c r="F43" s="31" t="s">
        <v>11</v>
      </c>
      <c r="G43" s="82">
        <v>0.14</v>
      </c>
      <c r="H43" s="30" t="s">
        <v>11</v>
      </c>
      <c r="I43" s="30" t="s">
        <v>11</v>
      </c>
      <c r="J43" s="25" t="s">
        <v>11</v>
      </c>
      <c r="K43" s="148">
        <v>0.24</v>
      </c>
      <c r="L43" s="30" t="s">
        <v>11</v>
      </c>
      <c r="M43" s="30" t="s">
        <v>11</v>
      </c>
      <c r="N43" s="31" t="s">
        <v>11</v>
      </c>
      <c r="O43" s="83" t="s">
        <v>104</v>
      </c>
      <c r="P43" s="30" t="s">
        <v>11</v>
      </c>
      <c r="Q43" s="30" t="s">
        <v>11</v>
      </c>
      <c r="R43" s="25" t="s">
        <v>11</v>
      </c>
      <c r="S43" s="144" t="s">
        <v>11</v>
      </c>
      <c r="T43" s="145" t="s">
        <v>11</v>
      </c>
      <c r="U43" s="145" t="s">
        <v>11</v>
      </c>
      <c r="V43" s="146" t="s">
        <v>11</v>
      </c>
      <c r="W43" s="25" t="s">
        <v>11</v>
      </c>
    </row>
    <row r="44" spans="1:23" ht="10.5">
      <c r="A44" s="196"/>
      <c r="B44" s="147" t="s">
        <v>56</v>
      </c>
      <c r="C44" s="79">
        <v>0.21</v>
      </c>
      <c r="D44" s="30" t="s">
        <v>11</v>
      </c>
      <c r="E44" s="30" t="s">
        <v>11</v>
      </c>
      <c r="F44" s="31" t="s">
        <v>11</v>
      </c>
      <c r="G44" s="82">
        <v>0.12</v>
      </c>
      <c r="H44" s="30" t="s">
        <v>11</v>
      </c>
      <c r="I44" s="30" t="s">
        <v>11</v>
      </c>
      <c r="J44" s="25" t="s">
        <v>11</v>
      </c>
      <c r="K44" s="148">
        <v>0.19</v>
      </c>
      <c r="L44" s="30" t="s">
        <v>11</v>
      </c>
      <c r="M44" s="30" t="s">
        <v>11</v>
      </c>
      <c r="N44" s="31" t="s">
        <v>11</v>
      </c>
      <c r="O44" s="83" t="s">
        <v>82</v>
      </c>
      <c r="P44" s="30" t="s">
        <v>11</v>
      </c>
      <c r="Q44" s="30" t="s">
        <v>11</v>
      </c>
      <c r="R44" s="25" t="s">
        <v>11</v>
      </c>
      <c r="S44" s="85" t="s">
        <v>11</v>
      </c>
      <c r="T44" s="86" t="s">
        <v>11</v>
      </c>
      <c r="U44" s="86" t="s">
        <v>11</v>
      </c>
      <c r="V44" s="87" t="s">
        <v>11</v>
      </c>
      <c r="W44" s="25" t="s">
        <v>11</v>
      </c>
    </row>
    <row r="45" spans="1:23" s="10" customFormat="1" ht="10.5">
      <c r="A45" s="196"/>
      <c r="B45" s="9" t="s">
        <v>42</v>
      </c>
      <c r="C45" s="149">
        <v>0.38</v>
      </c>
      <c r="D45" s="30" t="s">
        <v>11</v>
      </c>
      <c r="E45" s="30" t="s">
        <v>11</v>
      </c>
      <c r="F45" s="31" t="s">
        <v>11</v>
      </c>
      <c r="G45" s="150">
        <v>0.21</v>
      </c>
      <c r="H45" s="30" t="s">
        <v>11</v>
      </c>
      <c r="I45" s="30" t="s">
        <v>11</v>
      </c>
      <c r="J45" s="25" t="s">
        <v>11</v>
      </c>
      <c r="K45" s="151">
        <v>0.27</v>
      </c>
      <c r="L45" s="30" t="s">
        <v>11</v>
      </c>
      <c r="M45" s="30" t="s">
        <v>11</v>
      </c>
      <c r="N45" s="31" t="s">
        <v>11</v>
      </c>
      <c r="O45" s="152" t="s">
        <v>82</v>
      </c>
      <c r="P45" s="30" t="s">
        <v>11</v>
      </c>
      <c r="Q45" s="30" t="s">
        <v>11</v>
      </c>
      <c r="R45" s="25" t="s">
        <v>11</v>
      </c>
      <c r="S45" s="144" t="s">
        <v>11</v>
      </c>
      <c r="T45" s="145" t="s">
        <v>11</v>
      </c>
      <c r="U45" s="145" t="s">
        <v>11</v>
      </c>
      <c r="V45" s="146" t="s">
        <v>11</v>
      </c>
      <c r="W45" s="25" t="s">
        <v>11</v>
      </c>
    </row>
    <row r="46" spans="1:23" s="10" customFormat="1" ht="11.25" thickBot="1">
      <c r="A46" s="197"/>
      <c r="B46" s="11" t="s">
        <v>57</v>
      </c>
      <c r="C46" s="153">
        <v>1.7</v>
      </c>
      <c r="D46" s="32" t="s">
        <v>11</v>
      </c>
      <c r="E46" s="32" t="s">
        <v>11</v>
      </c>
      <c r="F46" s="33" t="s">
        <v>11</v>
      </c>
      <c r="G46" s="154">
        <v>1.3</v>
      </c>
      <c r="H46" s="32" t="s">
        <v>11</v>
      </c>
      <c r="I46" s="32" t="s">
        <v>11</v>
      </c>
      <c r="J46" s="34" t="s">
        <v>11</v>
      </c>
      <c r="K46" s="155">
        <v>1.6</v>
      </c>
      <c r="L46" s="32" t="s">
        <v>11</v>
      </c>
      <c r="M46" s="32" t="s">
        <v>11</v>
      </c>
      <c r="N46" s="33" t="s">
        <v>11</v>
      </c>
      <c r="O46" s="156" t="s">
        <v>108</v>
      </c>
      <c r="P46" s="32" t="s">
        <v>11</v>
      </c>
      <c r="Q46" s="32" t="s">
        <v>11</v>
      </c>
      <c r="R46" s="34" t="s">
        <v>11</v>
      </c>
      <c r="S46" s="157" t="s">
        <v>11</v>
      </c>
      <c r="T46" s="158" t="s">
        <v>11</v>
      </c>
      <c r="U46" s="158" t="s">
        <v>11</v>
      </c>
      <c r="V46" s="159" t="s">
        <v>11</v>
      </c>
      <c r="W46" s="34" t="s">
        <v>11</v>
      </c>
    </row>
    <row r="47" spans="1:23" ht="10.5" customHeight="1">
      <c r="A47" s="187" t="s">
        <v>58</v>
      </c>
      <c r="B47" s="117" t="s">
        <v>59</v>
      </c>
      <c r="C47" s="72">
        <v>0.75</v>
      </c>
      <c r="D47" s="28" t="s">
        <v>11</v>
      </c>
      <c r="E47" s="28" t="s">
        <v>11</v>
      </c>
      <c r="F47" s="29" t="s">
        <v>11</v>
      </c>
      <c r="G47" s="75">
        <v>0.76</v>
      </c>
      <c r="H47" s="28" t="s">
        <v>11</v>
      </c>
      <c r="I47" s="28" t="s">
        <v>11</v>
      </c>
      <c r="J47" s="24" t="s">
        <v>11</v>
      </c>
      <c r="K47" s="143">
        <v>0.78</v>
      </c>
      <c r="L47" s="28" t="s">
        <v>11</v>
      </c>
      <c r="M47" s="28" t="s">
        <v>11</v>
      </c>
      <c r="N47" s="29" t="s">
        <v>11</v>
      </c>
      <c r="O47" s="76" t="s">
        <v>101</v>
      </c>
      <c r="P47" s="28" t="s">
        <v>11</v>
      </c>
      <c r="Q47" s="28" t="s">
        <v>11</v>
      </c>
      <c r="R47" s="24" t="s">
        <v>11</v>
      </c>
      <c r="S47" s="40" t="s">
        <v>11</v>
      </c>
      <c r="T47" s="41" t="s">
        <v>11</v>
      </c>
      <c r="U47" s="41" t="s">
        <v>11</v>
      </c>
      <c r="V47" s="44" t="s">
        <v>11</v>
      </c>
      <c r="W47" s="24" t="s">
        <v>11</v>
      </c>
    </row>
    <row r="48" spans="1:23" ht="10.5">
      <c r="A48" s="188"/>
      <c r="B48" s="124" t="s">
        <v>60</v>
      </c>
      <c r="C48" s="79">
        <v>0.43</v>
      </c>
      <c r="D48" s="30" t="s">
        <v>11</v>
      </c>
      <c r="E48" s="30" t="s">
        <v>11</v>
      </c>
      <c r="F48" s="31" t="s">
        <v>11</v>
      </c>
      <c r="G48" s="82">
        <v>0.44</v>
      </c>
      <c r="H48" s="30" t="s">
        <v>11</v>
      </c>
      <c r="I48" s="30" t="s">
        <v>11</v>
      </c>
      <c r="J48" s="25" t="s">
        <v>11</v>
      </c>
      <c r="K48" s="148">
        <v>0.55</v>
      </c>
      <c r="L48" s="30" t="s">
        <v>11</v>
      </c>
      <c r="M48" s="30" t="s">
        <v>11</v>
      </c>
      <c r="N48" s="31" t="s">
        <v>11</v>
      </c>
      <c r="O48" s="83" t="s">
        <v>102</v>
      </c>
      <c r="P48" s="30" t="s">
        <v>11</v>
      </c>
      <c r="Q48" s="30" t="s">
        <v>11</v>
      </c>
      <c r="R48" s="25" t="s">
        <v>11</v>
      </c>
      <c r="S48" s="160" t="s">
        <v>11</v>
      </c>
      <c r="T48" s="145" t="s">
        <v>11</v>
      </c>
      <c r="U48" s="145" t="s">
        <v>11</v>
      </c>
      <c r="V48" s="146" t="s">
        <v>11</v>
      </c>
      <c r="W48" s="25" t="s">
        <v>11</v>
      </c>
    </row>
    <row r="49" spans="1:23" ht="10.5">
      <c r="A49" s="188"/>
      <c r="B49" s="147" t="s">
        <v>61</v>
      </c>
      <c r="C49" s="79">
        <v>0.28</v>
      </c>
      <c r="D49" s="30" t="s">
        <v>11</v>
      </c>
      <c r="E49" s="30" t="s">
        <v>11</v>
      </c>
      <c r="F49" s="31" t="s">
        <v>11</v>
      </c>
      <c r="G49" s="82">
        <v>0.25</v>
      </c>
      <c r="H49" s="30" t="s">
        <v>11</v>
      </c>
      <c r="I49" s="30" t="s">
        <v>11</v>
      </c>
      <c r="J49" s="25" t="s">
        <v>11</v>
      </c>
      <c r="K49" s="148">
        <v>0.41</v>
      </c>
      <c r="L49" s="30" t="s">
        <v>11</v>
      </c>
      <c r="M49" s="30" t="s">
        <v>11</v>
      </c>
      <c r="N49" s="31" t="s">
        <v>11</v>
      </c>
      <c r="O49" s="83" t="s">
        <v>103</v>
      </c>
      <c r="P49" s="30" t="s">
        <v>11</v>
      </c>
      <c r="Q49" s="30" t="s">
        <v>11</v>
      </c>
      <c r="R49" s="25" t="s">
        <v>11</v>
      </c>
      <c r="S49" s="160" t="s">
        <v>11</v>
      </c>
      <c r="T49" s="145" t="s">
        <v>11</v>
      </c>
      <c r="U49" s="145" t="s">
        <v>11</v>
      </c>
      <c r="V49" s="146" t="s">
        <v>11</v>
      </c>
      <c r="W49" s="25" t="s">
        <v>11</v>
      </c>
    </row>
    <row r="50" spans="1:23" ht="10.5">
      <c r="A50" s="188"/>
      <c r="B50" s="147" t="s">
        <v>62</v>
      </c>
      <c r="C50" s="79">
        <v>0.21</v>
      </c>
      <c r="D50" s="30" t="s">
        <v>11</v>
      </c>
      <c r="E50" s="30" t="s">
        <v>11</v>
      </c>
      <c r="F50" s="31" t="s">
        <v>11</v>
      </c>
      <c r="G50" s="82">
        <v>0.11</v>
      </c>
      <c r="H50" s="30" t="s">
        <v>11</v>
      </c>
      <c r="I50" s="30" t="s">
        <v>11</v>
      </c>
      <c r="J50" s="25" t="s">
        <v>11</v>
      </c>
      <c r="K50" s="148">
        <v>0.22</v>
      </c>
      <c r="L50" s="30" t="s">
        <v>11</v>
      </c>
      <c r="M50" s="30" t="s">
        <v>11</v>
      </c>
      <c r="N50" s="31" t="s">
        <v>11</v>
      </c>
      <c r="O50" s="83" t="s">
        <v>104</v>
      </c>
      <c r="P50" s="30" t="s">
        <v>11</v>
      </c>
      <c r="Q50" s="30" t="s">
        <v>11</v>
      </c>
      <c r="R50" s="25" t="s">
        <v>11</v>
      </c>
      <c r="S50" s="160" t="s">
        <v>11</v>
      </c>
      <c r="T50" s="145" t="s">
        <v>11</v>
      </c>
      <c r="U50" s="145" t="s">
        <v>11</v>
      </c>
      <c r="V50" s="146" t="s">
        <v>11</v>
      </c>
      <c r="W50" s="25" t="s">
        <v>11</v>
      </c>
    </row>
    <row r="51" spans="1:23" s="10" customFormat="1" ht="10.5">
      <c r="A51" s="188"/>
      <c r="B51" s="12" t="s">
        <v>43</v>
      </c>
      <c r="C51" s="161">
        <v>0.13</v>
      </c>
      <c r="D51" s="35" t="s">
        <v>11</v>
      </c>
      <c r="E51" s="35" t="s">
        <v>11</v>
      </c>
      <c r="F51" s="36" t="s">
        <v>11</v>
      </c>
      <c r="G51" s="162">
        <v>0.047</v>
      </c>
      <c r="H51" s="35" t="s">
        <v>11</v>
      </c>
      <c r="I51" s="35" t="s">
        <v>11</v>
      </c>
      <c r="J51" s="27" t="s">
        <v>11</v>
      </c>
      <c r="K51" s="163">
        <v>0.12</v>
      </c>
      <c r="L51" s="35" t="s">
        <v>11</v>
      </c>
      <c r="M51" s="35" t="s">
        <v>11</v>
      </c>
      <c r="N51" s="36" t="s">
        <v>11</v>
      </c>
      <c r="O51" s="164" t="s">
        <v>91</v>
      </c>
      <c r="P51" s="35" t="s">
        <v>11</v>
      </c>
      <c r="Q51" s="35" t="s">
        <v>11</v>
      </c>
      <c r="R51" s="27" t="s">
        <v>11</v>
      </c>
      <c r="S51" s="165" t="s">
        <v>11</v>
      </c>
      <c r="T51" s="166" t="s">
        <v>11</v>
      </c>
      <c r="U51" s="166" t="s">
        <v>11</v>
      </c>
      <c r="V51" s="167" t="s">
        <v>11</v>
      </c>
      <c r="W51" s="27" t="s">
        <v>11</v>
      </c>
    </row>
    <row r="52" spans="1:23" s="10" customFormat="1" ht="11.25" thickBot="1">
      <c r="A52" s="189"/>
      <c r="B52" s="13" t="s">
        <v>63</v>
      </c>
      <c r="C52" s="168">
        <v>1.8</v>
      </c>
      <c r="D52" s="37" t="s">
        <v>11</v>
      </c>
      <c r="E52" s="37" t="s">
        <v>11</v>
      </c>
      <c r="F52" s="38" t="s">
        <v>11</v>
      </c>
      <c r="G52" s="169">
        <v>1.6</v>
      </c>
      <c r="H52" s="37" t="s">
        <v>11</v>
      </c>
      <c r="I52" s="37" t="s">
        <v>11</v>
      </c>
      <c r="J52" s="39" t="s">
        <v>11</v>
      </c>
      <c r="K52" s="170">
        <v>2.1</v>
      </c>
      <c r="L52" s="37" t="s">
        <v>11</v>
      </c>
      <c r="M52" s="37" t="s">
        <v>11</v>
      </c>
      <c r="N52" s="38" t="s">
        <v>11</v>
      </c>
      <c r="O52" s="171" t="s">
        <v>105</v>
      </c>
      <c r="P52" s="37" t="s">
        <v>11</v>
      </c>
      <c r="Q52" s="37" t="s">
        <v>11</v>
      </c>
      <c r="R52" s="39" t="s">
        <v>11</v>
      </c>
      <c r="S52" s="172" t="s">
        <v>11</v>
      </c>
      <c r="T52" s="173" t="s">
        <v>11</v>
      </c>
      <c r="U52" s="173" t="s">
        <v>11</v>
      </c>
      <c r="V52" s="174" t="s">
        <v>11</v>
      </c>
      <c r="W52" s="39" t="s">
        <v>11</v>
      </c>
    </row>
    <row r="53" spans="1:104" ht="10.5">
      <c r="A53" s="190" t="s">
        <v>68</v>
      </c>
      <c r="B53" s="191"/>
      <c r="C53" s="40" t="s">
        <v>11</v>
      </c>
      <c r="D53" s="41" t="s">
        <v>11</v>
      </c>
      <c r="E53" s="41" t="s">
        <v>11</v>
      </c>
      <c r="F53" s="42" t="s">
        <v>11</v>
      </c>
      <c r="G53" s="43" t="s">
        <v>11</v>
      </c>
      <c r="H53" s="41" t="s">
        <v>11</v>
      </c>
      <c r="I53" s="41" t="s">
        <v>11</v>
      </c>
      <c r="J53" s="44" t="s">
        <v>11</v>
      </c>
      <c r="K53" s="40" t="s">
        <v>11</v>
      </c>
      <c r="L53" s="41" t="s">
        <v>11</v>
      </c>
      <c r="M53" s="41" t="s">
        <v>11</v>
      </c>
      <c r="N53" s="42" t="s">
        <v>11</v>
      </c>
      <c r="O53" s="43" t="s">
        <v>64</v>
      </c>
      <c r="P53" s="41" t="s">
        <v>11</v>
      </c>
      <c r="Q53" s="41" t="s">
        <v>11</v>
      </c>
      <c r="R53" s="44" t="s">
        <v>11</v>
      </c>
      <c r="S53" s="22">
        <f>SUM(S11:S40)</f>
        <v>0.04431282</v>
      </c>
      <c r="T53" s="23">
        <f>SUM(T11:T40)</f>
        <v>0.0365934</v>
      </c>
      <c r="U53" s="23">
        <f>SUM(U11:U40)</f>
        <v>0.05631772999999998</v>
      </c>
      <c r="V53" s="23">
        <f>SUM(V11:V40)</f>
        <v>0.06115127000000001</v>
      </c>
      <c r="W53" s="45" t="s">
        <v>66</v>
      </c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4"/>
      <c r="BS53" s="14"/>
      <c r="BT53" s="14"/>
      <c r="BU53" s="14"/>
      <c r="BV53" s="14"/>
      <c r="BW53" s="14"/>
      <c r="BX53" s="14"/>
      <c r="BY53" s="14"/>
      <c r="BZ53" s="14"/>
      <c r="CA53" s="14"/>
      <c r="CB53" s="14"/>
      <c r="CC53" s="14"/>
      <c r="CD53" s="14"/>
      <c r="CE53" s="14"/>
      <c r="CF53" s="14"/>
      <c r="CG53" s="14"/>
      <c r="CH53" s="14"/>
      <c r="CI53" s="14"/>
      <c r="CJ53" s="14"/>
      <c r="CK53" s="14"/>
      <c r="CL53" s="14"/>
      <c r="CM53" s="14"/>
      <c r="CN53" s="14"/>
      <c r="CO53" s="14"/>
      <c r="CP53" s="14"/>
      <c r="CQ53" s="14"/>
      <c r="CR53" s="14"/>
      <c r="CS53" s="14"/>
      <c r="CT53" s="14"/>
      <c r="CU53" s="14"/>
      <c r="CV53" s="14"/>
      <c r="CW53" s="14"/>
      <c r="CX53" s="14"/>
      <c r="CY53" s="14"/>
      <c r="CZ53" s="14"/>
    </row>
    <row r="54" spans="1:104" ht="11.25" thickBot="1">
      <c r="A54" s="179" t="s">
        <v>44</v>
      </c>
      <c r="B54" s="180"/>
      <c r="C54" s="46" t="s">
        <v>11</v>
      </c>
      <c r="D54" s="47" t="s">
        <v>11</v>
      </c>
      <c r="E54" s="47" t="s">
        <v>11</v>
      </c>
      <c r="F54" s="48" t="s">
        <v>11</v>
      </c>
      <c r="G54" s="49" t="s">
        <v>11</v>
      </c>
      <c r="H54" s="47" t="s">
        <v>11</v>
      </c>
      <c r="I54" s="47" t="s">
        <v>11</v>
      </c>
      <c r="J54" s="50" t="s">
        <v>11</v>
      </c>
      <c r="K54" s="46" t="s">
        <v>11</v>
      </c>
      <c r="L54" s="47" t="s">
        <v>11</v>
      </c>
      <c r="M54" s="47" t="s">
        <v>11</v>
      </c>
      <c r="N54" s="48" t="s">
        <v>11</v>
      </c>
      <c r="O54" s="49" t="s">
        <v>11</v>
      </c>
      <c r="P54" s="47" t="s">
        <v>11</v>
      </c>
      <c r="Q54" s="47" t="s">
        <v>11</v>
      </c>
      <c r="R54" s="50" t="s">
        <v>11</v>
      </c>
      <c r="S54" s="175">
        <v>0.044</v>
      </c>
      <c r="T54" s="139">
        <v>0.037</v>
      </c>
      <c r="U54" s="175">
        <v>0.056</v>
      </c>
      <c r="V54" s="176">
        <v>0.061</v>
      </c>
      <c r="W54" s="177">
        <f>AVERAGE(S54:V54)</f>
        <v>0.049499999999999995</v>
      </c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14"/>
      <c r="BN54" s="14"/>
      <c r="BO54" s="14"/>
      <c r="BP54" s="14"/>
      <c r="BQ54" s="14"/>
      <c r="BR54" s="14"/>
      <c r="BS54" s="14"/>
      <c r="BT54" s="14"/>
      <c r="BU54" s="14"/>
      <c r="BV54" s="14"/>
      <c r="BW54" s="14"/>
      <c r="BX54" s="14"/>
      <c r="BY54" s="14"/>
      <c r="BZ54" s="14"/>
      <c r="CA54" s="14"/>
      <c r="CB54" s="14"/>
      <c r="CC54" s="14"/>
      <c r="CD54" s="14"/>
      <c r="CE54" s="14"/>
      <c r="CF54" s="14"/>
      <c r="CG54" s="14"/>
      <c r="CH54" s="14"/>
      <c r="CI54" s="14"/>
      <c r="CJ54" s="14"/>
      <c r="CK54" s="14"/>
      <c r="CL54" s="14"/>
      <c r="CM54" s="14"/>
      <c r="CN54" s="14"/>
      <c r="CO54" s="14"/>
      <c r="CP54" s="14"/>
      <c r="CQ54" s="14"/>
      <c r="CR54" s="14"/>
      <c r="CS54" s="14"/>
      <c r="CT54" s="14"/>
      <c r="CU54" s="14"/>
      <c r="CV54" s="14"/>
      <c r="CW54" s="14"/>
      <c r="CX54" s="14"/>
      <c r="CY54" s="14"/>
      <c r="CZ54" s="14"/>
    </row>
    <row r="55" spans="1:104" ht="10.5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9"/>
      <c r="T55" s="19"/>
      <c r="U55" s="19"/>
      <c r="V55" s="19"/>
      <c r="W55" s="20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14"/>
      <c r="BQ55" s="14"/>
      <c r="BR55" s="14"/>
      <c r="BS55" s="14"/>
      <c r="BT55" s="14"/>
      <c r="BU55" s="14"/>
      <c r="BV55" s="14"/>
      <c r="BW55" s="14"/>
      <c r="BX55" s="14"/>
      <c r="BY55" s="14"/>
      <c r="BZ55" s="14"/>
      <c r="CA55" s="14"/>
      <c r="CB55" s="14"/>
      <c r="CC55" s="14"/>
      <c r="CD55" s="14"/>
      <c r="CE55" s="14"/>
      <c r="CF55" s="14"/>
      <c r="CG55" s="14"/>
      <c r="CH55" s="14"/>
      <c r="CI55" s="14"/>
      <c r="CJ55" s="14"/>
      <c r="CK55" s="14"/>
      <c r="CL55" s="14"/>
      <c r="CM55" s="14"/>
      <c r="CN55" s="14"/>
      <c r="CO55" s="14"/>
      <c r="CP55" s="14"/>
      <c r="CQ55" s="14"/>
      <c r="CR55" s="14"/>
      <c r="CS55" s="14"/>
      <c r="CT55" s="14"/>
      <c r="CU55" s="14"/>
      <c r="CV55" s="14"/>
      <c r="CW55" s="14"/>
      <c r="CX55" s="14"/>
      <c r="CY55" s="14"/>
      <c r="CZ55" s="14"/>
    </row>
    <row r="56" spans="2:104" ht="10.5">
      <c r="B56" s="1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21"/>
      <c r="T56" s="18"/>
      <c r="U56" s="18"/>
      <c r="V56" s="18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4"/>
      <c r="BK56" s="14"/>
      <c r="BL56" s="14"/>
      <c r="BM56" s="14"/>
      <c r="BN56" s="14"/>
      <c r="BO56" s="14"/>
      <c r="BP56" s="14"/>
      <c r="BQ56" s="14"/>
      <c r="BR56" s="14"/>
      <c r="BS56" s="14"/>
      <c r="BT56" s="14"/>
      <c r="BU56" s="14"/>
      <c r="BV56" s="14"/>
      <c r="BW56" s="14"/>
      <c r="BX56" s="14"/>
      <c r="BY56" s="14"/>
      <c r="BZ56" s="14"/>
      <c r="CA56" s="14"/>
      <c r="CB56" s="14"/>
      <c r="CC56" s="14"/>
      <c r="CD56" s="14"/>
      <c r="CE56" s="14"/>
      <c r="CF56" s="14"/>
      <c r="CG56" s="14"/>
      <c r="CH56" s="14"/>
      <c r="CI56" s="14"/>
      <c r="CJ56" s="14"/>
      <c r="CK56" s="14"/>
      <c r="CL56" s="14"/>
      <c r="CM56" s="14"/>
      <c r="CN56" s="14"/>
      <c r="CO56" s="14"/>
      <c r="CP56" s="14"/>
      <c r="CQ56" s="14"/>
      <c r="CR56" s="14"/>
      <c r="CS56" s="14"/>
      <c r="CT56" s="14"/>
      <c r="CU56" s="14"/>
      <c r="CV56" s="14"/>
      <c r="CW56" s="14"/>
      <c r="CX56" s="14"/>
      <c r="CY56" s="14"/>
      <c r="CZ56" s="14"/>
    </row>
    <row r="57" spans="2:104" ht="10.5">
      <c r="B57" s="1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78"/>
      <c r="T57" s="178"/>
      <c r="U57" s="178"/>
      <c r="V57" s="178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BN57" s="14"/>
      <c r="BO57" s="14"/>
      <c r="BP57" s="14"/>
      <c r="BQ57" s="14"/>
      <c r="BR57" s="14"/>
      <c r="BS57" s="14"/>
      <c r="BT57" s="14"/>
      <c r="BU57" s="14"/>
      <c r="BV57" s="14"/>
      <c r="BW57" s="14"/>
      <c r="BX57" s="14"/>
      <c r="BY57" s="14"/>
      <c r="BZ57" s="14"/>
      <c r="CA57" s="14"/>
      <c r="CB57" s="14"/>
      <c r="CC57" s="14"/>
      <c r="CD57" s="14"/>
      <c r="CE57" s="14"/>
      <c r="CF57" s="14"/>
      <c r="CG57" s="14"/>
      <c r="CH57" s="14"/>
      <c r="CI57" s="14"/>
      <c r="CJ57" s="14"/>
      <c r="CK57" s="14"/>
      <c r="CL57" s="14"/>
      <c r="CM57" s="14"/>
      <c r="CN57" s="14"/>
      <c r="CO57" s="14"/>
      <c r="CP57" s="14"/>
      <c r="CQ57" s="14"/>
      <c r="CR57" s="14"/>
      <c r="CS57" s="14"/>
      <c r="CT57" s="14"/>
      <c r="CU57" s="14"/>
      <c r="CV57" s="14"/>
      <c r="CW57" s="14"/>
      <c r="CX57" s="14"/>
      <c r="CY57" s="14"/>
      <c r="CZ57" s="14"/>
    </row>
  </sheetData>
  <mergeCells count="15">
    <mergeCell ref="A41:A46"/>
    <mergeCell ref="O7:R7"/>
    <mergeCell ref="A5:B5"/>
    <mergeCell ref="A6:B6"/>
    <mergeCell ref="A7:B7"/>
    <mergeCell ref="A54:B54"/>
    <mergeCell ref="C7:F7"/>
    <mergeCell ref="G7:J7"/>
    <mergeCell ref="K7:N7"/>
    <mergeCell ref="A8:B8"/>
    <mergeCell ref="A47:A52"/>
    <mergeCell ref="A53:B53"/>
    <mergeCell ref="A9:A17"/>
    <mergeCell ref="A18:A28"/>
    <mergeCell ref="A29:A40"/>
  </mergeCells>
  <printOptions horizontalCentered="1" verticalCentered="1"/>
  <pageMargins left="0.7086614173228347" right="0.7086614173228347" top="0.3937007874015748" bottom="0.3937007874015748" header="0" footer="0"/>
  <pageSetup horizontalDpi="300" verticalDpi="3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愛知県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情報企画課</cp:lastModifiedBy>
  <cp:lastPrinted>2007-06-20T00:44:47Z</cp:lastPrinted>
  <dcterms:created xsi:type="dcterms:W3CDTF">2006-07-20T04:03:34Z</dcterms:created>
  <dcterms:modified xsi:type="dcterms:W3CDTF">2007-06-20T00:56:49Z</dcterms:modified>
  <cp:category/>
  <cp:version/>
  <cp:contentType/>
  <cp:contentStatus/>
</cp:coreProperties>
</file>