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325" tabRatio="676" activeTab="0"/>
  </bookViews>
  <sheets>
    <sheet name="入力様式" sheetId="1" r:id="rId1"/>
  </sheets>
  <definedNames>
    <definedName name="_xlnm.Print_Titles" localSheetId="0">'入力様式'!$B:$B</definedName>
  </definedNames>
  <calcPr fullCalcOnLoad="1"/>
</workbook>
</file>

<file path=xl/sharedStrings.xml><?xml version="1.0" encoding="utf-8"?>
<sst xmlns="http://schemas.openxmlformats.org/spreadsheetml/2006/main" count="315" uniqueCount="68">
  <si>
    <t>測定実施主体</t>
  </si>
  <si>
    <t>測定地点</t>
  </si>
  <si>
    <t>調査時期</t>
  </si>
  <si>
    <t>測定値等区分</t>
  </si>
  <si>
    <t>検出下限値</t>
  </si>
  <si>
    <t>定量下限値</t>
  </si>
  <si>
    <r>
      <t>2,3,7,8-</t>
    </r>
    <r>
      <rPr>
        <sz val="8"/>
        <rFont val="ＭＳ Ｐゴシック"/>
        <family val="3"/>
      </rPr>
      <t>TeCDD</t>
    </r>
  </si>
  <si>
    <t>1,3,6,8-TeCDD</t>
  </si>
  <si>
    <t>1,3,7,9-TeCDD</t>
  </si>
  <si>
    <r>
      <t>1,2,3,7,8-P</t>
    </r>
    <r>
      <rPr>
        <sz val="8"/>
        <rFont val="ＭＳ Ｐゴシック"/>
        <family val="3"/>
      </rPr>
      <t>e</t>
    </r>
    <r>
      <rPr>
        <sz val="8"/>
        <rFont val="ＭＳ Ｐゴシック"/>
        <family val="3"/>
      </rPr>
      <t>CDD</t>
    </r>
  </si>
  <si>
    <t>1,2,3,4,7,8-HxCDD</t>
  </si>
  <si>
    <t>1,2,3,6,7,8-HxCDD</t>
  </si>
  <si>
    <t>1,2,3,4,6,7,8-HpCDD</t>
  </si>
  <si>
    <t>1,2,3,4,6,7,8,9-OCDD</t>
  </si>
  <si>
    <t>2,3,7,8ｰTeCDF</t>
  </si>
  <si>
    <t>1,2,7,8-TeCDF</t>
  </si>
  <si>
    <t>1,2,3,7,8-PeCDF</t>
  </si>
  <si>
    <t>2,3,4,7,8-PeCDF</t>
  </si>
  <si>
    <t>1,2,3,4,7,8-HxCDF</t>
  </si>
  <si>
    <t>1,2,3,6,7,8-HxCDF</t>
  </si>
  <si>
    <t>1,2,3,7,8,9-HxCDF</t>
  </si>
  <si>
    <t>2,3,4,6,7,8-HxCDF</t>
  </si>
  <si>
    <t>1,2,3,4,6,7,8-HpCDF</t>
  </si>
  <si>
    <t>1,2,3,4,7,8,9-HpCDF</t>
  </si>
  <si>
    <t>1,2,3,4,6,7,8,9-OCDF</t>
  </si>
  <si>
    <t>－</t>
  </si>
  <si>
    <t>OCDD</t>
  </si>
  <si>
    <t>OCDF</t>
  </si>
  <si>
    <r>
      <t>3,3',4,4',-TeCB</t>
    </r>
    <r>
      <rPr>
        <sz val="8"/>
        <rFont val="ＭＳ Ｐゴシック"/>
        <family val="3"/>
      </rPr>
      <t>(#77)</t>
    </r>
  </si>
  <si>
    <r>
      <t>3,4,4',5-TeCB</t>
    </r>
    <r>
      <rPr>
        <sz val="8"/>
        <rFont val="ＭＳ Ｐゴシック"/>
        <family val="3"/>
      </rPr>
      <t>(#81)</t>
    </r>
  </si>
  <si>
    <r>
      <t>3,3',4,4',5-PeCB</t>
    </r>
    <r>
      <rPr>
        <sz val="8"/>
        <rFont val="ＭＳ Ｐゴシック"/>
        <family val="3"/>
      </rPr>
      <t>(#126)</t>
    </r>
  </si>
  <si>
    <r>
      <t>3,3',4,4',5,5'-HxCB</t>
    </r>
    <r>
      <rPr>
        <sz val="8"/>
        <rFont val="ＭＳ Ｐゴシック"/>
        <family val="3"/>
      </rPr>
      <t>(#169)</t>
    </r>
  </si>
  <si>
    <r>
      <t>2,3,3',4,4'-PeCB</t>
    </r>
    <r>
      <rPr>
        <sz val="8"/>
        <rFont val="ＭＳ Ｐゴシック"/>
        <family val="3"/>
      </rPr>
      <t>(#105)</t>
    </r>
  </si>
  <si>
    <r>
      <t>2,3,4,4',5-PeCB</t>
    </r>
    <r>
      <rPr>
        <sz val="8"/>
        <rFont val="ＭＳ Ｐゴシック"/>
        <family val="3"/>
      </rPr>
      <t>(#114)</t>
    </r>
  </si>
  <si>
    <r>
      <t>2,3',4,4',5-PeCB</t>
    </r>
    <r>
      <rPr>
        <sz val="8"/>
        <rFont val="ＭＳ Ｐゴシック"/>
        <family val="3"/>
      </rPr>
      <t>(#118)</t>
    </r>
  </si>
  <si>
    <r>
      <t>2',3,4,4',5-PeCB</t>
    </r>
    <r>
      <rPr>
        <sz val="8"/>
        <rFont val="ＭＳ Ｐゴシック"/>
        <family val="3"/>
      </rPr>
      <t>(#123)</t>
    </r>
  </si>
  <si>
    <r>
      <t>2,3,3',4,4',5-HxCB</t>
    </r>
    <r>
      <rPr>
        <sz val="8"/>
        <rFont val="ＭＳ Ｐゴシック"/>
        <family val="3"/>
      </rPr>
      <t>(#156)</t>
    </r>
  </si>
  <si>
    <r>
      <t>2,3,3',4,4',5'-HxCB</t>
    </r>
    <r>
      <rPr>
        <sz val="8"/>
        <rFont val="ＭＳ Ｐゴシック"/>
        <family val="3"/>
      </rPr>
      <t>(#157)</t>
    </r>
  </si>
  <si>
    <r>
      <t>2,3',4,4',5,5'-HxCB</t>
    </r>
    <r>
      <rPr>
        <sz val="8"/>
        <rFont val="ＭＳ Ｐゴシック"/>
        <family val="3"/>
      </rPr>
      <t>(#167)</t>
    </r>
  </si>
  <si>
    <r>
      <t>2,3,3',4,4',5,5'-HpCB</t>
    </r>
    <r>
      <rPr>
        <sz val="8"/>
        <rFont val="ＭＳ Ｐゴシック"/>
        <family val="3"/>
      </rPr>
      <t>(#189)</t>
    </r>
  </si>
  <si>
    <t>春</t>
  </si>
  <si>
    <t>夏</t>
  </si>
  <si>
    <t>秋</t>
  </si>
  <si>
    <t>冬</t>
  </si>
  <si>
    <t>全毒性等量</t>
  </si>
  <si>
    <r>
      <t>毒性等量
(</t>
    </r>
    <r>
      <rPr>
        <sz val="8"/>
        <rFont val="ＭＳ Ｐゴシック"/>
        <family val="3"/>
      </rPr>
      <t>pg-TEQ/m</t>
    </r>
    <r>
      <rPr>
        <vertAlign val="superscript"/>
        <sz val="8"/>
        <rFont val="ＭＳ Ｐゴシック"/>
        <family val="3"/>
      </rPr>
      <t>3</t>
    </r>
    <r>
      <rPr>
        <sz val="8"/>
        <rFont val="ＭＳ Ｐゴシック"/>
        <family val="3"/>
      </rPr>
      <t>)</t>
    </r>
  </si>
  <si>
    <t>*</t>
  </si>
  <si>
    <t>ND</t>
  </si>
  <si>
    <r>
      <t>実測濃度
(</t>
    </r>
    <r>
      <rPr>
        <sz val="8"/>
        <rFont val="ＭＳ Ｐゴシック"/>
        <family val="3"/>
      </rPr>
      <t>pg/m</t>
    </r>
    <r>
      <rPr>
        <vertAlign val="superscript"/>
        <sz val="8"/>
        <rFont val="ＭＳ Ｐゴシック"/>
        <family val="3"/>
      </rPr>
      <t>3</t>
    </r>
    <r>
      <rPr>
        <sz val="8"/>
        <rFont val="ＭＳ Ｐゴシック"/>
        <family val="3"/>
      </rPr>
      <t>)</t>
    </r>
  </si>
  <si>
    <t>PCDDs</t>
  </si>
  <si>
    <t>1,2,3,7,8,9-HxCDD</t>
  </si>
  <si>
    <t>PCDFs</t>
  </si>
  <si>
    <t>Co-PCBs</t>
  </si>
  <si>
    <t>ｼﾞﾍﾞﾝｿﾞ-p-ｼﾞｵｷｼﾝ</t>
  </si>
  <si>
    <r>
      <t>TeCDD</t>
    </r>
    <r>
      <rPr>
        <sz val="8"/>
        <rFont val="ＭＳ Ｐゴシック"/>
        <family val="3"/>
      </rPr>
      <t>s</t>
    </r>
  </si>
  <si>
    <r>
      <t>PeCDD</t>
    </r>
    <r>
      <rPr>
        <sz val="8"/>
        <rFont val="ＭＳ Ｐゴシック"/>
        <family val="3"/>
      </rPr>
      <t>s</t>
    </r>
  </si>
  <si>
    <r>
      <t>HxCDD</t>
    </r>
    <r>
      <rPr>
        <sz val="8"/>
        <rFont val="ＭＳ Ｐゴシック"/>
        <family val="3"/>
      </rPr>
      <t>s</t>
    </r>
  </si>
  <si>
    <r>
      <t>HpCDD</t>
    </r>
    <r>
      <rPr>
        <sz val="8"/>
        <rFont val="ＭＳ Ｐゴシック"/>
        <family val="3"/>
      </rPr>
      <t>s</t>
    </r>
  </si>
  <si>
    <r>
      <t>t</t>
    </r>
    <r>
      <rPr>
        <sz val="8"/>
        <rFont val="ＭＳ Ｐゴシック"/>
        <family val="3"/>
      </rPr>
      <t>otal(PCDDs)</t>
    </r>
  </si>
  <si>
    <t>ｼﾞﾍﾞﾝｿﾞﾌﾗﾝ</t>
  </si>
  <si>
    <r>
      <t>TeCDF</t>
    </r>
    <r>
      <rPr>
        <sz val="8"/>
        <rFont val="ＭＳ Ｐゴシック"/>
        <family val="3"/>
      </rPr>
      <t>s</t>
    </r>
  </si>
  <si>
    <r>
      <t>PeCDF</t>
    </r>
    <r>
      <rPr>
        <sz val="8"/>
        <rFont val="ＭＳ Ｐゴシック"/>
        <family val="3"/>
      </rPr>
      <t>s</t>
    </r>
  </si>
  <si>
    <r>
      <t>HxCDF</t>
    </r>
    <r>
      <rPr>
        <sz val="8"/>
        <rFont val="ＭＳ Ｐゴシック"/>
        <family val="3"/>
      </rPr>
      <t>s</t>
    </r>
  </si>
  <si>
    <r>
      <t>HpCDF</t>
    </r>
    <r>
      <rPr>
        <sz val="8"/>
        <rFont val="ＭＳ Ｐゴシック"/>
        <family val="3"/>
      </rPr>
      <t>s</t>
    </r>
  </si>
  <si>
    <r>
      <t>t</t>
    </r>
    <r>
      <rPr>
        <sz val="8"/>
        <rFont val="ＭＳ Ｐゴシック"/>
        <family val="3"/>
      </rPr>
      <t>otal(PCDFs)</t>
    </r>
  </si>
  <si>
    <t>岡崎市</t>
  </si>
  <si>
    <t>岡崎市第二大気測定所（岡崎市矢作町馬乗110-1）</t>
  </si>
  <si>
    <t>2000（平成12）年度ダイオキシン類大気環境調査結果</t>
  </si>
</sst>
</file>

<file path=xl/styles.xml><?xml version="1.0" encoding="utf-8"?>
<styleSheet xmlns="http://schemas.openxmlformats.org/spreadsheetml/2006/main">
  <numFmts count="5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.000_ "/>
    <numFmt numFmtId="179" formatCode="0.0000_ "/>
    <numFmt numFmtId="180" formatCode="0.00_ "/>
    <numFmt numFmtId="181" formatCode="0.0_ "/>
    <numFmt numFmtId="182" formatCode="0_ "/>
    <numFmt numFmtId="183" formatCode="0.00000_ "/>
    <numFmt numFmtId="184" formatCode="0.00000"/>
    <numFmt numFmtId="185" formatCode="0.0000"/>
    <numFmt numFmtId="186" formatCode="0.000000"/>
    <numFmt numFmtId="187" formatCode="0.0000000"/>
    <numFmt numFmtId="188" formatCode="0.00000000"/>
    <numFmt numFmtId="189" formatCode="0.00_);[Red]\(0.00\)"/>
    <numFmt numFmtId="190" formatCode="0.00E+00;&quot;?&quot;"/>
    <numFmt numFmtId="191" formatCode="0.00E+00;&quot;廈&quot;"/>
    <numFmt numFmtId="192" formatCode="0.000E+00;&quot;廈&quot;"/>
    <numFmt numFmtId="193" formatCode="0.0000E+00;&quot;廈&quot;"/>
    <numFmt numFmtId="194" formatCode="0.0E+00;&quot;廈&quot;"/>
    <numFmt numFmtId="195" formatCode="0E+00;&quot;廈&quot;"/>
    <numFmt numFmtId="196" formatCode="0.00000E+00;&quot;廈&quot;"/>
    <numFmt numFmtId="197" formatCode="0.000000E+00;&quot;廈&quot;"/>
    <numFmt numFmtId="198" formatCode="0.0000000E+00;&quot;廈&quot;"/>
    <numFmt numFmtId="199" formatCode="0.00000000E+00;&quot;廈&quot;"/>
    <numFmt numFmtId="200" formatCode="0.000000000E+00;&quot;廈&quot;"/>
    <numFmt numFmtId="201" formatCode="0.0000000000E+00;&quot;廈&quot;"/>
    <numFmt numFmtId="202" formatCode="0.00000000000E+00;&quot;廈&quot;"/>
    <numFmt numFmtId="203" formatCode="0.000000000000E+00;&quot;廈&quot;"/>
    <numFmt numFmtId="204" formatCode="0.000000000"/>
    <numFmt numFmtId="205" formatCode="0.0000000000"/>
    <numFmt numFmtId="206" formatCode="0.00000000000"/>
    <numFmt numFmtId="207" formatCode="0.000000000000"/>
    <numFmt numFmtId="208" formatCode="0.000_);[Red]\(0.000\)"/>
    <numFmt numFmtId="209" formatCode="0.0_);[Red]\(0.0\)"/>
    <numFmt numFmtId="210" formatCode="&quot;Yes&quot;;&quot;Yes&quot;;&quot;No&quot;"/>
    <numFmt numFmtId="211" formatCode="&quot;True&quot;;&quot;True&quot;;&quot;False&quot;"/>
    <numFmt numFmtId="212" formatCode="&quot;On&quot;;&quot;On&quot;;&quot;Off&quot;"/>
    <numFmt numFmtId="213" formatCode="0.000000_ "/>
  </numFmts>
  <fonts count="11">
    <font>
      <sz val="8"/>
      <name val="ＭＳ Ｐゴシック"/>
      <family val="3"/>
    </font>
    <font>
      <b/>
      <sz val="8"/>
      <name val="ＭＳ Ｐゴシック"/>
      <family val="3"/>
    </font>
    <font>
      <i/>
      <sz val="8"/>
      <name val="ＭＳ Ｐゴシック"/>
      <family val="3"/>
    </font>
    <font>
      <b/>
      <i/>
      <sz val="8"/>
      <name val="ＭＳ Ｐゴシック"/>
      <family val="3"/>
    </font>
    <font>
      <u val="single"/>
      <sz val="8"/>
      <color indexed="12"/>
      <name val="ＭＳ Ｐゴシック"/>
      <family val="3"/>
    </font>
    <font>
      <u val="single"/>
      <sz val="8"/>
      <color indexed="36"/>
      <name val="ＭＳ Ｐゴシック"/>
      <family val="3"/>
    </font>
    <font>
      <sz val="6"/>
      <name val="ＭＳ Ｐゴシック"/>
      <family val="3"/>
    </font>
    <font>
      <vertAlign val="superscript"/>
      <sz val="8"/>
      <name val="ＭＳ Ｐゴシック"/>
      <family val="3"/>
    </font>
    <font>
      <b/>
      <sz val="14"/>
      <name val="ＭＳ Ｐゴシック"/>
      <family val="3"/>
    </font>
    <font>
      <sz val="9"/>
      <name val="ＭＳ Ｐゴシック"/>
      <family val="3"/>
    </font>
    <font>
      <sz val="7"/>
      <name val="ＭＳ Ｐゴシック"/>
      <family val="3"/>
    </font>
  </fonts>
  <fills count="2">
    <fill>
      <patternFill/>
    </fill>
    <fill>
      <patternFill patternType="gray125"/>
    </fill>
  </fills>
  <borders count="63">
    <border>
      <left/>
      <right/>
      <top/>
      <bottom/>
      <diagonal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thin"/>
      <top style="medium"/>
      <bottom style="thin"/>
    </border>
    <border>
      <left style="medium"/>
      <right style="thin"/>
      <top style="medium"/>
      <bottom style="thin"/>
    </border>
    <border>
      <left style="double"/>
      <right style="thin"/>
      <top style="thin"/>
      <bottom style="thin"/>
    </border>
    <border>
      <left style="medium"/>
      <right style="thin"/>
      <top style="thin"/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double"/>
      <right style="thin"/>
      <top style="thin"/>
      <bottom style="medium"/>
    </border>
    <border>
      <left style="double"/>
      <right>
        <color indexed="63"/>
      </right>
      <top style="medium"/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double"/>
      <top style="medium"/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</cellStyleXfs>
  <cellXfs count="157">
    <xf numFmtId="0" fontId="0" fillId="0" borderId="0" xfId="0" applyAlignment="1">
      <alignment/>
    </xf>
    <xf numFmtId="0" fontId="0" fillId="0" borderId="0" xfId="21">
      <alignment/>
      <protection/>
    </xf>
    <xf numFmtId="0" fontId="0" fillId="0" borderId="0" xfId="21" applyBorder="1">
      <alignment/>
      <protection/>
    </xf>
    <xf numFmtId="0" fontId="0" fillId="0" borderId="0" xfId="21" applyFont="1">
      <alignment/>
      <protection/>
    </xf>
    <xf numFmtId="0" fontId="0" fillId="0" borderId="0" xfId="21" applyFill="1" applyBorder="1">
      <alignment/>
      <protection/>
    </xf>
    <xf numFmtId="0" fontId="0" fillId="0" borderId="0" xfId="21" applyFont="1" applyBorder="1">
      <alignment/>
      <protection/>
    </xf>
    <xf numFmtId="0" fontId="0" fillId="0" borderId="0" xfId="21" applyFill="1">
      <alignment/>
      <protection/>
    </xf>
    <xf numFmtId="0" fontId="0" fillId="0" borderId="1" xfId="21" applyFont="1" applyFill="1" applyBorder="1" applyAlignment="1">
      <alignment horizontal="centerContinuous"/>
      <protection/>
    </xf>
    <xf numFmtId="0" fontId="0" fillId="0" borderId="2" xfId="21" applyFont="1" applyFill="1" applyBorder="1" applyAlignment="1" applyProtection="1">
      <alignment horizontal="center"/>
      <protection/>
    </xf>
    <xf numFmtId="0" fontId="0" fillId="0" borderId="0" xfId="21" applyFill="1" applyProtection="1">
      <alignment/>
      <protection/>
    </xf>
    <xf numFmtId="0" fontId="0" fillId="0" borderId="3" xfId="21" applyFont="1" applyFill="1" applyBorder="1" applyAlignment="1" applyProtection="1">
      <alignment horizontal="center"/>
      <protection/>
    </xf>
    <xf numFmtId="0" fontId="0" fillId="0" borderId="4" xfId="21" applyFont="1" applyFill="1" applyBorder="1" applyAlignment="1" applyProtection="1">
      <alignment horizontal="center"/>
      <protection/>
    </xf>
    <xf numFmtId="0" fontId="0" fillId="0" borderId="5" xfId="21" applyFont="1" applyFill="1" applyBorder="1" applyAlignment="1" applyProtection="1">
      <alignment horizontal="center"/>
      <protection/>
    </xf>
    <xf numFmtId="0" fontId="0" fillId="0" borderId="6" xfId="21" applyFont="1" applyFill="1" applyBorder="1" applyAlignment="1" applyProtection="1">
      <alignment horizontal="center"/>
      <protection/>
    </xf>
    <xf numFmtId="0" fontId="0" fillId="0" borderId="7" xfId="21" applyFont="1" applyFill="1" applyBorder="1" applyAlignment="1" applyProtection="1">
      <alignment/>
      <protection/>
    </xf>
    <xf numFmtId="0" fontId="0" fillId="0" borderId="8" xfId="21" applyFont="1" applyFill="1" applyBorder="1" applyAlignment="1" applyProtection="1">
      <alignment/>
      <protection/>
    </xf>
    <xf numFmtId="0" fontId="0" fillId="0" borderId="9" xfId="21" applyFont="1" applyFill="1" applyBorder="1" applyProtection="1">
      <alignment/>
      <protection locked="0"/>
    </xf>
    <xf numFmtId="0" fontId="0" fillId="0" borderId="10" xfId="21" applyFill="1" applyBorder="1" applyProtection="1">
      <alignment/>
      <protection locked="0"/>
    </xf>
    <xf numFmtId="0" fontId="0" fillId="0" borderId="11" xfId="21" applyFill="1" applyBorder="1" applyProtection="1">
      <alignment/>
      <protection locked="0"/>
    </xf>
    <xf numFmtId="0" fontId="0" fillId="0" borderId="5" xfId="21" applyFill="1" applyBorder="1" applyProtection="1">
      <alignment/>
      <protection locked="0"/>
    </xf>
    <xf numFmtId="0" fontId="0" fillId="0" borderId="6" xfId="21" applyFill="1" applyBorder="1" applyProtection="1">
      <alignment/>
      <protection locked="0"/>
    </xf>
    <xf numFmtId="0" fontId="0" fillId="0" borderId="12" xfId="21" applyFill="1" applyBorder="1" applyProtection="1">
      <alignment/>
      <protection locked="0"/>
    </xf>
    <xf numFmtId="0" fontId="0" fillId="0" borderId="9" xfId="21" applyFill="1" applyBorder="1" applyProtection="1">
      <alignment/>
      <protection locked="0"/>
    </xf>
    <xf numFmtId="0" fontId="0" fillId="0" borderId="3" xfId="21" applyFill="1" applyBorder="1" applyProtection="1">
      <alignment/>
      <protection locked="0"/>
    </xf>
    <xf numFmtId="0" fontId="0" fillId="0" borderId="4" xfId="21" applyFill="1" applyBorder="1" applyProtection="1">
      <alignment/>
      <protection locked="0"/>
    </xf>
    <xf numFmtId="0" fontId="0" fillId="0" borderId="5" xfId="21" applyFont="1" applyFill="1" applyBorder="1" applyProtection="1">
      <alignment/>
      <protection locked="0"/>
    </xf>
    <xf numFmtId="0" fontId="0" fillId="0" borderId="13" xfId="21" applyFill="1" applyBorder="1" applyProtection="1">
      <alignment/>
      <protection locked="0"/>
    </xf>
    <xf numFmtId="0" fontId="0" fillId="0" borderId="14" xfId="21" applyFill="1" applyBorder="1" applyProtection="1">
      <alignment/>
      <protection locked="0"/>
    </xf>
    <xf numFmtId="0" fontId="0" fillId="0" borderId="15" xfId="21" applyFill="1" applyBorder="1" applyProtection="1">
      <alignment/>
      <protection locked="0"/>
    </xf>
    <xf numFmtId="0" fontId="0" fillId="0" borderId="16" xfId="21" applyFill="1" applyBorder="1" applyProtection="1">
      <alignment/>
      <protection locked="0"/>
    </xf>
    <xf numFmtId="0" fontId="0" fillId="0" borderId="12" xfId="21" applyFont="1" applyFill="1" applyBorder="1" applyProtection="1">
      <alignment/>
      <protection locked="0"/>
    </xf>
    <xf numFmtId="0" fontId="0" fillId="0" borderId="0" xfId="0" applyFill="1" applyAlignment="1">
      <alignment/>
    </xf>
    <xf numFmtId="0" fontId="0" fillId="0" borderId="0" xfId="21" applyAlignment="1">
      <alignment horizontal="center"/>
      <protection/>
    </xf>
    <xf numFmtId="0" fontId="0" fillId="0" borderId="0" xfId="21" applyBorder="1" applyAlignment="1">
      <alignment horizontal="center"/>
      <protection/>
    </xf>
    <xf numFmtId="0" fontId="0" fillId="0" borderId="17" xfId="21" applyFill="1" applyBorder="1" applyProtection="1">
      <alignment/>
      <protection locked="0"/>
    </xf>
    <xf numFmtId="0" fontId="0" fillId="0" borderId="18" xfId="21" applyFill="1" applyBorder="1" applyProtection="1">
      <alignment/>
      <protection locked="0"/>
    </xf>
    <xf numFmtId="0" fontId="0" fillId="0" borderId="19" xfId="21" applyFill="1" applyBorder="1" applyProtection="1">
      <alignment/>
      <protection locked="0"/>
    </xf>
    <xf numFmtId="0" fontId="0" fillId="0" borderId="17" xfId="21" applyFont="1" applyFill="1" applyBorder="1" applyAlignment="1" applyProtection="1">
      <alignment horizontal="center"/>
      <protection/>
    </xf>
    <xf numFmtId="0" fontId="0" fillId="0" borderId="14" xfId="21" applyBorder="1" applyAlignment="1">
      <alignment horizontal="center"/>
      <protection/>
    </xf>
    <xf numFmtId="0" fontId="0" fillId="0" borderId="10" xfId="21" applyFont="1" applyBorder="1" applyAlignment="1">
      <alignment horizontal="center"/>
      <protection/>
    </xf>
    <xf numFmtId="0" fontId="0" fillId="0" borderId="3" xfId="21" applyFont="1" applyBorder="1" applyAlignment="1">
      <alignment horizontal="center"/>
      <protection/>
    </xf>
    <xf numFmtId="0" fontId="0" fillId="0" borderId="4" xfId="21" applyFont="1" applyBorder="1" applyAlignment="1">
      <alignment horizontal="center"/>
      <protection/>
    </xf>
    <xf numFmtId="0" fontId="0" fillId="0" borderId="16" xfId="21" applyBorder="1" applyAlignment="1">
      <alignment horizontal="center"/>
      <protection/>
    </xf>
    <xf numFmtId="0" fontId="0" fillId="0" borderId="15" xfId="21" applyBorder="1" applyAlignment="1">
      <alignment horizontal="center"/>
      <protection/>
    </xf>
    <xf numFmtId="0" fontId="0" fillId="0" borderId="7" xfId="21" applyBorder="1" applyAlignment="1">
      <alignment horizontal="center"/>
      <protection/>
    </xf>
    <xf numFmtId="0" fontId="0" fillId="0" borderId="20" xfId="21" applyBorder="1" applyAlignment="1">
      <alignment horizontal="center"/>
      <protection/>
    </xf>
    <xf numFmtId="0" fontId="0" fillId="0" borderId="21" xfId="21" applyFont="1" applyFill="1" applyBorder="1" applyAlignment="1" applyProtection="1">
      <alignment/>
      <protection/>
    </xf>
    <xf numFmtId="0" fontId="0" fillId="0" borderId="21" xfId="21" applyBorder="1" applyAlignment="1">
      <alignment horizontal="center"/>
      <protection/>
    </xf>
    <xf numFmtId="0" fontId="0" fillId="0" borderId="22" xfId="21" applyBorder="1" applyAlignment="1">
      <alignment horizontal="center"/>
      <protection/>
    </xf>
    <xf numFmtId="0" fontId="0" fillId="0" borderId="12" xfId="21" applyFont="1" applyBorder="1" applyAlignment="1">
      <alignment horizontal="center"/>
      <protection/>
    </xf>
    <xf numFmtId="0" fontId="0" fillId="0" borderId="5" xfId="21" applyFont="1" applyBorder="1" applyAlignment="1">
      <alignment horizontal="center"/>
      <protection/>
    </xf>
    <xf numFmtId="0" fontId="0" fillId="0" borderId="6" xfId="21" applyFont="1" applyBorder="1" applyAlignment="1">
      <alignment horizontal="center"/>
      <protection/>
    </xf>
    <xf numFmtId="0" fontId="0" fillId="0" borderId="16" xfId="21" applyFont="1" applyBorder="1" applyAlignment="1">
      <alignment horizontal="center"/>
      <protection/>
    </xf>
    <xf numFmtId="0" fontId="0" fillId="0" borderId="14" xfId="21" applyFont="1" applyBorder="1" applyAlignment="1">
      <alignment horizontal="center"/>
      <protection/>
    </xf>
    <xf numFmtId="0" fontId="0" fillId="0" borderId="15" xfId="21" applyFont="1" applyBorder="1" applyAlignment="1">
      <alignment horizontal="center"/>
      <protection/>
    </xf>
    <xf numFmtId="0" fontId="0" fillId="0" borderId="23" xfId="21" applyFont="1" applyBorder="1" applyAlignment="1">
      <alignment horizontal="center"/>
      <protection/>
    </xf>
    <xf numFmtId="0" fontId="0" fillId="0" borderId="24" xfId="21" applyFont="1" applyBorder="1" applyAlignment="1">
      <alignment horizontal="center"/>
      <protection/>
    </xf>
    <xf numFmtId="0" fontId="0" fillId="0" borderId="25" xfId="21" applyFont="1" applyBorder="1" applyAlignment="1">
      <alignment horizontal="center"/>
      <protection/>
    </xf>
    <xf numFmtId="0" fontId="0" fillId="0" borderId="26" xfId="21" applyBorder="1" applyAlignment="1">
      <alignment horizontal="center"/>
      <protection/>
    </xf>
    <xf numFmtId="0" fontId="0" fillId="0" borderId="27" xfId="21" applyBorder="1" applyAlignment="1">
      <alignment horizontal="center"/>
      <protection/>
    </xf>
    <xf numFmtId="0" fontId="0" fillId="0" borderId="28" xfId="21" applyBorder="1" applyAlignment="1">
      <alignment horizontal="center"/>
      <protection/>
    </xf>
    <xf numFmtId="180" fontId="0" fillId="0" borderId="0" xfId="21" applyNumberFormat="1" applyFill="1" applyBorder="1" applyAlignment="1">
      <alignment horizontal="center"/>
      <protection/>
    </xf>
    <xf numFmtId="180" fontId="0" fillId="0" borderId="29" xfId="21" applyNumberFormat="1" applyFill="1" applyBorder="1" applyAlignment="1">
      <alignment horizontal="center"/>
      <protection/>
    </xf>
    <xf numFmtId="0" fontId="0" fillId="0" borderId="30" xfId="21" applyFont="1" applyFill="1" applyBorder="1" applyAlignment="1" applyProtection="1">
      <alignment horizontal="center"/>
      <protection/>
    </xf>
    <xf numFmtId="180" fontId="0" fillId="0" borderId="31" xfId="21" applyNumberFormat="1" applyFill="1" applyBorder="1" applyAlignment="1">
      <alignment horizontal="center"/>
      <protection/>
    </xf>
    <xf numFmtId="0" fontId="0" fillId="0" borderId="32" xfId="21" applyFont="1" applyFill="1" applyBorder="1" applyAlignment="1">
      <alignment horizontal="center"/>
      <protection/>
    </xf>
    <xf numFmtId="0" fontId="0" fillId="0" borderId="29" xfId="21" applyFont="1" applyFill="1" applyBorder="1" applyAlignment="1">
      <alignment horizontal="center"/>
      <protection/>
    </xf>
    <xf numFmtId="0" fontId="0" fillId="0" borderId="33" xfId="21" applyFont="1" applyFill="1" applyBorder="1" applyAlignment="1">
      <alignment horizontal="center"/>
      <protection/>
    </xf>
    <xf numFmtId="0" fontId="0" fillId="0" borderId="34" xfId="21" applyFont="1" applyFill="1" applyBorder="1" applyAlignment="1">
      <alignment horizontal="center"/>
      <protection/>
    </xf>
    <xf numFmtId="0" fontId="0" fillId="0" borderId="31" xfId="21" applyFont="1" applyFill="1" applyBorder="1" applyAlignment="1">
      <alignment horizontal="center"/>
      <protection/>
    </xf>
    <xf numFmtId="0" fontId="0" fillId="0" borderId="0" xfId="21" applyFont="1" applyFill="1" applyBorder="1" applyAlignment="1">
      <alignment horizontal="center"/>
      <protection/>
    </xf>
    <xf numFmtId="0" fontId="0" fillId="0" borderId="21" xfId="21" applyFont="1" applyFill="1" applyBorder="1" applyAlignment="1">
      <alignment horizontal="centerContinuous" wrapText="1"/>
      <protection/>
    </xf>
    <xf numFmtId="0" fontId="6" fillId="0" borderId="35" xfId="21" applyFont="1" applyFill="1" applyBorder="1" applyAlignment="1">
      <alignment horizontal="center" vertical="center"/>
      <protection/>
    </xf>
    <xf numFmtId="0" fontId="6" fillId="0" borderId="2" xfId="21" applyFont="1" applyFill="1" applyBorder="1" applyAlignment="1">
      <alignment horizontal="center" vertical="center"/>
      <protection/>
    </xf>
    <xf numFmtId="0" fontId="0" fillId="0" borderId="36" xfId="21" applyFont="1" applyBorder="1" applyAlignment="1">
      <alignment horizontal="center" wrapText="1"/>
      <protection/>
    </xf>
    <xf numFmtId="0" fontId="0" fillId="0" borderId="35" xfId="21" applyFont="1" applyBorder="1" applyAlignment="1">
      <alignment horizontal="center" wrapText="1"/>
      <protection/>
    </xf>
    <xf numFmtId="0" fontId="0" fillId="0" borderId="2" xfId="21" applyFont="1" applyBorder="1" applyAlignment="1">
      <alignment horizontal="center" wrapText="1"/>
      <protection/>
    </xf>
    <xf numFmtId="0" fontId="8" fillId="0" borderId="0" xfId="21" applyFont="1">
      <alignment/>
      <protection/>
    </xf>
    <xf numFmtId="0" fontId="0" fillId="0" borderId="37" xfId="21" applyBorder="1" applyAlignment="1" quotePrefix="1">
      <alignment horizontal="left"/>
      <protection/>
    </xf>
    <xf numFmtId="0" fontId="0" fillId="0" borderId="37" xfId="21" applyFont="1" applyBorder="1" applyAlignment="1" quotePrefix="1">
      <alignment horizontal="left"/>
      <protection/>
    </xf>
    <xf numFmtId="0" fontId="0" fillId="0" borderId="38" xfId="21" applyBorder="1" applyAlignment="1" quotePrefix="1">
      <alignment horizontal="left"/>
      <protection/>
    </xf>
    <xf numFmtId="0" fontId="0" fillId="0" borderId="37" xfId="21" applyFont="1" applyBorder="1">
      <alignment/>
      <protection/>
    </xf>
    <xf numFmtId="0" fontId="0" fillId="0" borderId="37" xfId="21" applyBorder="1">
      <alignment/>
      <protection/>
    </xf>
    <xf numFmtId="0" fontId="0" fillId="0" borderId="39" xfId="21" applyFont="1" applyBorder="1" applyAlignment="1">
      <alignment horizontal="left"/>
      <protection/>
    </xf>
    <xf numFmtId="0" fontId="0" fillId="0" borderId="37" xfId="21" applyFont="1" applyBorder="1" applyAlignment="1">
      <alignment horizontal="left"/>
      <protection/>
    </xf>
    <xf numFmtId="0" fontId="0" fillId="0" borderId="40" xfId="21" applyFont="1" applyFill="1" applyBorder="1" applyAlignment="1" applyProtection="1">
      <alignment horizontal="left"/>
      <protection/>
    </xf>
    <xf numFmtId="0" fontId="0" fillId="0" borderId="39" xfId="21" applyFont="1" applyBorder="1">
      <alignment/>
      <protection/>
    </xf>
    <xf numFmtId="0" fontId="0" fillId="0" borderId="38" xfId="21" applyFont="1" applyBorder="1">
      <alignment/>
      <protection/>
    </xf>
    <xf numFmtId="0" fontId="0" fillId="0" borderId="11" xfId="21" applyFont="1" applyFill="1" applyBorder="1" applyProtection="1">
      <alignment/>
      <protection locked="0"/>
    </xf>
    <xf numFmtId="0" fontId="6" fillId="0" borderId="41" xfId="21" applyFont="1" applyFill="1" applyBorder="1" applyAlignment="1">
      <alignment horizontal="center" vertical="center"/>
      <protection/>
    </xf>
    <xf numFmtId="0" fontId="0" fillId="0" borderId="40" xfId="21" applyFont="1" applyFill="1" applyBorder="1" applyAlignment="1">
      <alignment horizontal="centerContinuous" wrapText="1"/>
      <protection/>
    </xf>
    <xf numFmtId="0" fontId="0" fillId="0" borderId="40" xfId="21" applyFont="1" applyBorder="1" applyAlignment="1" quotePrefix="1">
      <alignment horizontal="left"/>
      <protection/>
    </xf>
    <xf numFmtId="0" fontId="0" fillId="0" borderId="35" xfId="21" applyFont="1" applyFill="1" applyBorder="1" applyProtection="1">
      <alignment/>
      <protection locked="0"/>
    </xf>
    <xf numFmtId="0" fontId="0" fillId="0" borderId="36" xfId="21" applyFill="1" applyBorder="1" applyProtection="1">
      <alignment/>
      <protection locked="0"/>
    </xf>
    <xf numFmtId="0" fontId="0" fillId="0" borderId="35" xfId="21" applyFont="1" applyBorder="1" applyAlignment="1">
      <alignment horizontal="center"/>
      <protection/>
    </xf>
    <xf numFmtId="0" fontId="0" fillId="0" borderId="2" xfId="21" applyFont="1" applyBorder="1" applyAlignment="1">
      <alignment horizontal="center"/>
      <protection/>
    </xf>
    <xf numFmtId="0" fontId="0" fillId="0" borderId="12" xfId="21" applyBorder="1" applyAlignment="1">
      <alignment horizontal="center"/>
      <protection/>
    </xf>
    <xf numFmtId="0" fontId="0" fillId="0" borderId="5" xfId="21" applyBorder="1" applyAlignment="1">
      <alignment horizontal="center"/>
      <protection/>
    </xf>
    <xf numFmtId="0" fontId="0" fillId="0" borderId="42" xfId="21" applyFont="1" applyFill="1" applyBorder="1" applyAlignment="1" applyProtection="1">
      <alignment horizontal="left"/>
      <protection/>
    </xf>
    <xf numFmtId="0" fontId="0" fillId="0" borderId="43" xfId="21" applyFill="1" applyBorder="1" applyProtection="1">
      <alignment/>
      <protection/>
    </xf>
    <xf numFmtId="0" fontId="0" fillId="0" borderId="24" xfId="21" applyFont="1" applyFill="1" applyBorder="1" applyAlignment="1" applyProtection="1">
      <alignment horizontal="center"/>
      <protection/>
    </xf>
    <xf numFmtId="0" fontId="0" fillId="0" borderId="25" xfId="21" applyFont="1" applyFill="1" applyBorder="1" applyAlignment="1" applyProtection="1">
      <alignment horizontal="center"/>
      <protection/>
    </xf>
    <xf numFmtId="0" fontId="0" fillId="0" borderId="23" xfId="21" applyFill="1" applyBorder="1" applyProtection="1">
      <alignment/>
      <protection/>
    </xf>
    <xf numFmtId="0" fontId="0" fillId="0" borderId="44" xfId="21" applyFont="1" applyFill="1" applyBorder="1" applyAlignment="1" applyProtection="1">
      <alignment horizontal="center"/>
      <protection/>
    </xf>
    <xf numFmtId="0" fontId="0" fillId="0" borderId="37" xfId="21" applyFont="1" applyFill="1" applyBorder="1" applyAlignment="1" applyProtection="1">
      <alignment horizontal="left"/>
      <protection/>
    </xf>
    <xf numFmtId="0" fontId="0" fillId="0" borderId="11" xfId="21" applyFill="1" applyBorder="1" applyProtection="1">
      <alignment/>
      <protection/>
    </xf>
    <xf numFmtId="0" fontId="0" fillId="0" borderId="12" xfId="21" applyFill="1" applyBorder="1" applyProtection="1">
      <alignment/>
      <protection/>
    </xf>
    <xf numFmtId="0" fontId="0" fillId="0" borderId="19" xfId="21" applyFont="1" applyFill="1" applyBorder="1" applyAlignment="1" applyProtection="1">
      <alignment horizontal="center"/>
      <protection/>
    </xf>
    <xf numFmtId="0" fontId="0" fillId="0" borderId="6" xfId="21" applyBorder="1" applyAlignment="1">
      <alignment horizontal="center"/>
      <protection/>
    </xf>
    <xf numFmtId="0" fontId="0" fillId="0" borderId="41" xfId="21" applyFill="1" applyBorder="1" applyProtection="1">
      <alignment/>
      <protection locked="0"/>
    </xf>
    <xf numFmtId="0" fontId="0" fillId="0" borderId="45" xfId="21" applyFont="1" applyFill="1" applyBorder="1" applyAlignment="1" applyProtection="1">
      <alignment horizontal="left"/>
      <protection/>
    </xf>
    <xf numFmtId="0" fontId="0" fillId="0" borderId="46" xfId="21" applyFont="1" applyBorder="1" applyAlignment="1">
      <alignment horizontal="center"/>
      <protection/>
    </xf>
    <xf numFmtId="0" fontId="0" fillId="0" borderId="30" xfId="21" applyFont="1" applyBorder="1" applyAlignment="1">
      <alignment horizontal="center"/>
      <protection/>
    </xf>
    <xf numFmtId="0" fontId="0" fillId="0" borderId="1" xfId="21" applyFont="1" applyBorder="1" applyAlignment="1">
      <alignment horizontal="center"/>
      <protection/>
    </xf>
    <xf numFmtId="0" fontId="0" fillId="0" borderId="47" xfId="21" applyFont="1" applyBorder="1" applyAlignment="1">
      <alignment horizontal="center"/>
      <protection/>
    </xf>
    <xf numFmtId="0" fontId="0" fillId="0" borderId="48" xfId="21" applyFont="1" applyBorder="1" applyAlignment="1">
      <alignment horizontal="center"/>
      <protection/>
    </xf>
    <xf numFmtId="0" fontId="0" fillId="0" borderId="49" xfId="21" applyFont="1" applyBorder="1" applyAlignment="1">
      <alignment horizontal="center"/>
      <protection/>
    </xf>
    <xf numFmtId="0" fontId="0" fillId="0" borderId="6" xfId="21" applyFont="1" applyFill="1" applyBorder="1" applyProtection="1">
      <alignment/>
      <protection locked="0"/>
    </xf>
    <xf numFmtId="20" fontId="0" fillId="0" borderId="5" xfId="21" applyNumberFormat="1" applyFont="1" applyFill="1" applyBorder="1" applyProtection="1">
      <alignment/>
      <protection locked="0"/>
    </xf>
    <xf numFmtId="0" fontId="0" fillId="0" borderId="50" xfId="21" applyFill="1" applyBorder="1" applyProtection="1">
      <alignment/>
      <protection locked="0"/>
    </xf>
    <xf numFmtId="0" fontId="0" fillId="0" borderId="35" xfId="21" applyFill="1" applyBorder="1" applyProtection="1">
      <alignment/>
      <protection locked="0"/>
    </xf>
    <xf numFmtId="0" fontId="0" fillId="0" borderId="2" xfId="21" applyFill="1" applyBorder="1" applyProtection="1">
      <alignment/>
      <protection locked="0"/>
    </xf>
    <xf numFmtId="0" fontId="0" fillId="0" borderId="36" xfId="21" applyBorder="1" applyAlignment="1">
      <alignment horizontal="center"/>
      <protection/>
    </xf>
    <xf numFmtId="0" fontId="0" fillId="0" borderId="35" xfId="21" applyBorder="1" applyAlignment="1">
      <alignment horizontal="center"/>
      <protection/>
    </xf>
    <xf numFmtId="0" fontId="0" fillId="0" borderId="2" xfId="21" applyBorder="1" applyAlignment="1">
      <alignment horizontal="center"/>
      <protection/>
    </xf>
    <xf numFmtId="0" fontId="0" fillId="0" borderId="40" xfId="21" applyBorder="1">
      <alignment/>
      <protection/>
    </xf>
    <xf numFmtId="0" fontId="0" fillId="0" borderId="0" xfId="21" applyFont="1" applyFill="1" applyBorder="1">
      <alignment/>
      <protection/>
    </xf>
    <xf numFmtId="0" fontId="0" fillId="0" borderId="51" xfId="21" applyFont="1" applyFill="1" applyBorder="1" applyAlignment="1" applyProtection="1">
      <alignment/>
      <protection locked="0"/>
    </xf>
    <xf numFmtId="0" fontId="0" fillId="0" borderId="52" xfId="21" applyFont="1" applyFill="1" applyBorder="1" applyAlignment="1" applyProtection="1">
      <alignment/>
      <protection locked="0"/>
    </xf>
    <xf numFmtId="0" fontId="0" fillId="0" borderId="53" xfId="21" applyFont="1" applyFill="1" applyBorder="1" applyAlignment="1">
      <alignment horizontal="centerContinuous" wrapText="1"/>
      <protection/>
    </xf>
    <xf numFmtId="0" fontId="0" fillId="0" borderId="27" xfId="21" applyFont="1" applyFill="1" applyBorder="1" applyAlignment="1" applyProtection="1">
      <alignment horizontal="center"/>
      <protection/>
    </xf>
    <xf numFmtId="0" fontId="0" fillId="0" borderId="51" xfId="21" applyFont="1" applyFill="1" applyBorder="1" applyAlignment="1">
      <alignment horizontal="center" wrapText="1"/>
      <protection/>
    </xf>
    <xf numFmtId="0" fontId="0" fillId="0" borderId="7" xfId="21" applyFont="1" applyFill="1" applyBorder="1" applyAlignment="1">
      <alignment horizontal="center"/>
      <protection/>
    </xf>
    <xf numFmtId="0" fontId="0" fillId="0" borderId="39" xfId="21" applyFont="1" applyFill="1" applyBorder="1" applyAlignment="1">
      <alignment horizontal="center" wrapText="1"/>
      <protection/>
    </xf>
    <xf numFmtId="0" fontId="0" fillId="0" borderId="20" xfId="21" applyFont="1" applyFill="1" applyBorder="1" applyAlignment="1">
      <alignment horizontal="center"/>
      <protection/>
    </xf>
    <xf numFmtId="0" fontId="0" fillId="0" borderId="7" xfId="21" applyFont="1" applyFill="1" applyBorder="1" applyAlignment="1">
      <alignment horizontal="center" wrapText="1"/>
      <protection/>
    </xf>
    <xf numFmtId="0" fontId="0" fillId="0" borderId="54" xfId="21" applyFont="1" applyBorder="1" applyAlignment="1">
      <alignment horizontal="center"/>
      <protection/>
    </xf>
    <xf numFmtId="0" fontId="0" fillId="0" borderId="55" xfId="21" applyFont="1" applyBorder="1" applyAlignment="1">
      <alignment horizontal="center"/>
      <protection/>
    </xf>
    <xf numFmtId="0" fontId="0" fillId="0" borderId="40" xfId="21" applyFont="1" applyBorder="1" applyAlignment="1">
      <alignment horizontal="center"/>
      <protection/>
    </xf>
    <xf numFmtId="0" fontId="0" fillId="0" borderId="21" xfId="21" applyFont="1" applyBorder="1" applyAlignment="1">
      <alignment horizontal="center"/>
      <protection/>
    </xf>
    <xf numFmtId="0" fontId="0" fillId="0" borderId="39" xfId="21" applyFont="1" applyBorder="1" applyAlignment="1">
      <alignment horizontal="center"/>
      <protection/>
    </xf>
    <xf numFmtId="0" fontId="0" fillId="0" borderId="7" xfId="21" applyFont="1" applyBorder="1" applyAlignment="1">
      <alignment horizontal="center"/>
      <protection/>
    </xf>
    <xf numFmtId="0" fontId="0" fillId="0" borderId="56" xfId="21" applyFont="1" applyBorder="1" applyAlignment="1">
      <alignment horizontal="center"/>
      <protection/>
    </xf>
    <xf numFmtId="0" fontId="0" fillId="0" borderId="57" xfId="21" applyFont="1" applyBorder="1" applyAlignment="1">
      <alignment horizontal="center"/>
      <protection/>
    </xf>
    <xf numFmtId="0" fontId="0" fillId="0" borderId="58" xfId="21" applyFont="1" applyBorder="1" applyAlignment="1">
      <alignment horizontal="center" vertical="center" textRotation="90"/>
      <protection/>
    </xf>
    <xf numFmtId="0" fontId="0" fillId="0" borderId="59" xfId="21" applyBorder="1" applyAlignment="1">
      <alignment horizontal="center" vertical="center" textRotation="90"/>
      <protection/>
    </xf>
    <xf numFmtId="0" fontId="0" fillId="0" borderId="60" xfId="21" applyBorder="1" applyAlignment="1">
      <alignment horizontal="center" vertical="center" textRotation="90"/>
      <protection/>
    </xf>
    <xf numFmtId="0" fontId="0" fillId="0" borderId="61" xfId="21" applyFont="1" applyBorder="1" applyAlignment="1">
      <alignment horizontal="center"/>
      <protection/>
    </xf>
    <xf numFmtId="0" fontId="0" fillId="0" borderId="62" xfId="21" applyFont="1" applyBorder="1" applyAlignment="1">
      <alignment horizontal="center"/>
      <protection/>
    </xf>
    <xf numFmtId="0" fontId="9" fillId="0" borderId="58" xfId="21" applyFont="1" applyBorder="1" applyAlignment="1">
      <alignment horizontal="center" vertical="center" textRotation="90"/>
      <protection/>
    </xf>
    <xf numFmtId="0" fontId="9" fillId="0" borderId="59" xfId="21" applyFont="1" applyBorder="1" applyAlignment="1">
      <alignment horizontal="center" vertical="center" textRotation="90"/>
      <protection/>
    </xf>
    <xf numFmtId="0" fontId="9" fillId="0" borderId="60" xfId="21" applyFont="1" applyBorder="1" applyAlignment="1">
      <alignment horizontal="center" vertical="center" textRotation="90"/>
      <protection/>
    </xf>
    <xf numFmtId="0" fontId="10" fillId="0" borderId="58" xfId="21" applyFont="1" applyBorder="1" applyAlignment="1">
      <alignment horizontal="center" textRotation="90"/>
      <protection/>
    </xf>
    <xf numFmtId="0" fontId="10" fillId="0" borderId="59" xfId="21" applyFont="1" applyBorder="1" applyAlignment="1">
      <alignment horizontal="center" textRotation="90"/>
      <protection/>
    </xf>
    <xf numFmtId="0" fontId="10" fillId="0" borderId="60" xfId="21" applyFont="1" applyBorder="1" applyAlignment="1">
      <alignment horizontal="center" textRotation="90"/>
      <protection/>
    </xf>
    <xf numFmtId="178" fontId="0" fillId="0" borderId="29" xfId="21" applyNumberFormat="1" applyFill="1" applyBorder="1" applyAlignment="1">
      <alignment horizontal="center"/>
      <protection/>
    </xf>
    <xf numFmtId="180" fontId="0" fillId="0" borderId="34" xfId="21" applyNumberFormat="1" applyFill="1" applyBorder="1" applyAlignment="1">
      <alignment horizontal="center"/>
      <protection/>
    </xf>
  </cellXfs>
  <cellStyles count="9">
    <cellStyle name="Normal" xfId="0"/>
    <cellStyle name="Percent" xfId="15"/>
    <cellStyle name="ハイパーリンク" xfId="16"/>
    <cellStyle name="Comma [0]" xfId="17"/>
    <cellStyle name="Comma" xfId="18"/>
    <cellStyle name="Currency [0]" xfId="19"/>
    <cellStyle name="Currency" xfId="20"/>
    <cellStyle name="標準_成分ﾊﾟﾀｰﾝ_1" xfId="21"/>
    <cellStyle name="表示済みのハイパーリンク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H53"/>
  <sheetViews>
    <sheetView showZeros="0" tabSelected="1" view="pageBreakPreview" zoomScaleSheetLayoutView="100" workbookViewId="0" topLeftCell="A1">
      <selection activeCell="A1" sqref="A1"/>
    </sheetView>
  </sheetViews>
  <sheetFormatPr defaultColWidth="9.33203125" defaultRowHeight="10.5"/>
  <cols>
    <col min="1" max="1" width="5.33203125" style="1" customWidth="1"/>
    <col min="2" max="2" width="23.16015625" style="1" customWidth="1"/>
    <col min="3" max="3" width="7.83203125" style="1" customWidth="1"/>
    <col min="4" max="4" width="3.83203125" style="1" customWidth="1"/>
    <col min="5" max="7" width="7.83203125" style="1" customWidth="1"/>
    <col min="8" max="8" width="3.83203125" style="1" customWidth="1"/>
    <col min="9" max="11" width="7.83203125" style="1" customWidth="1"/>
    <col min="12" max="12" width="3.83203125" style="1" customWidth="1"/>
    <col min="13" max="15" width="7.83203125" style="1" customWidth="1"/>
    <col min="16" max="16" width="3.83203125" style="1" customWidth="1"/>
    <col min="17" max="18" width="7.83203125" style="1" customWidth="1"/>
    <col min="19" max="22" width="10.83203125" style="32" customWidth="1"/>
    <col min="23" max="23" width="7.83203125" style="1" customWidth="1"/>
    <col min="24" max="24" width="3.83203125" style="1" customWidth="1"/>
    <col min="25" max="27" width="7.83203125" style="1" customWidth="1"/>
    <col min="28" max="28" width="3.83203125" style="1" customWidth="1"/>
    <col min="29" max="31" width="7.83203125" style="1" customWidth="1"/>
    <col min="32" max="32" width="3.83203125" style="1" customWidth="1"/>
    <col min="33" max="35" width="7.83203125" style="1" customWidth="1"/>
    <col min="36" max="36" width="3.83203125" style="1" customWidth="1"/>
    <col min="37" max="39" width="7.83203125" style="1" customWidth="1"/>
    <col min="40" max="40" width="3.83203125" style="1" customWidth="1"/>
    <col min="41" max="43" width="7.83203125" style="1" customWidth="1"/>
    <col min="44" max="44" width="3.83203125" style="1" customWidth="1"/>
    <col min="45" max="47" width="7.83203125" style="1" customWidth="1"/>
    <col min="48" max="48" width="3.83203125" style="1" customWidth="1"/>
    <col min="49" max="51" width="7.83203125" style="1" customWidth="1"/>
    <col min="52" max="52" width="3.83203125" style="1" customWidth="1"/>
    <col min="53" max="55" width="7.83203125" style="1" customWidth="1"/>
    <col min="56" max="56" width="3.83203125" style="1" customWidth="1"/>
    <col min="57" max="59" width="7.83203125" style="1" customWidth="1"/>
    <col min="60" max="60" width="3.83203125" style="1" customWidth="1"/>
    <col min="61" max="63" width="7.83203125" style="1" customWidth="1"/>
    <col min="64" max="64" width="3.83203125" style="1" customWidth="1"/>
    <col min="65" max="67" width="7.83203125" style="1" customWidth="1"/>
    <col min="68" max="68" width="3.83203125" style="1" customWidth="1"/>
    <col min="69" max="71" width="7.83203125" style="1" customWidth="1"/>
    <col min="72" max="72" width="3.83203125" style="1" customWidth="1"/>
    <col min="73" max="75" width="7.83203125" style="1" customWidth="1"/>
    <col min="76" max="76" width="3.83203125" style="1" customWidth="1"/>
    <col min="77" max="79" width="7.83203125" style="1" customWidth="1"/>
    <col min="80" max="80" width="3.83203125" style="1" customWidth="1"/>
    <col min="81" max="83" width="7.83203125" style="1" customWidth="1"/>
    <col min="84" max="84" width="3.83203125" style="1" customWidth="1"/>
    <col min="85" max="87" width="7.83203125" style="1" customWidth="1"/>
    <col min="88" max="88" width="3.83203125" style="1" customWidth="1"/>
    <col min="89" max="91" width="7.83203125" style="1" customWidth="1"/>
    <col min="92" max="92" width="3.83203125" style="1" customWidth="1"/>
    <col min="93" max="95" width="7.83203125" style="1" customWidth="1"/>
    <col min="96" max="96" width="3.83203125" style="1" customWidth="1"/>
    <col min="97" max="99" width="7.83203125" style="1" customWidth="1"/>
    <col min="100" max="100" width="3.83203125" style="1" customWidth="1"/>
    <col min="101" max="103" width="7.83203125" style="1" customWidth="1"/>
    <col min="104" max="104" width="3.83203125" style="1" customWidth="1"/>
    <col min="105" max="105" width="7.83203125" style="0" customWidth="1"/>
    <col min="106" max="107" width="7.83203125" style="1" customWidth="1"/>
    <col min="108" max="108" width="3.83203125" style="1" customWidth="1"/>
    <col min="109" max="111" width="7.83203125" style="1" customWidth="1"/>
    <col min="112" max="112" width="3.83203125" style="1" customWidth="1"/>
    <col min="113" max="115" width="7.83203125" style="1" customWidth="1"/>
    <col min="116" max="116" width="3.83203125" style="1" customWidth="1"/>
    <col min="117" max="119" width="7.83203125" style="1" customWidth="1"/>
    <col min="120" max="120" width="3.83203125" style="1" customWidth="1"/>
    <col min="121" max="123" width="7.83203125" style="1" customWidth="1"/>
    <col min="124" max="124" width="3.83203125" style="1" customWidth="1"/>
    <col min="125" max="127" width="7.83203125" style="1" customWidth="1"/>
    <col min="128" max="128" width="3.83203125" style="1" customWidth="1"/>
    <col min="129" max="131" width="7.83203125" style="1" customWidth="1"/>
    <col min="132" max="132" width="3.83203125" style="1" customWidth="1"/>
    <col min="133" max="135" width="7.83203125" style="1" customWidth="1"/>
    <col min="136" max="136" width="3.83203125" style="1" customWidth="1"/>
    <col min="137" max="139" width="7.83203125" style="1" customWidth="1"/>
    <col min="140" max="140" width="3.83203125" style="1" customWidth="1"/>
    <col min="141" max="143" width="7.83203125" style="1" customWidth="1"/>
    <col min="144" max="144" width="3.83203125" style="1" customWidth="1"/>
    <col min="145" max="147" width="7.83203125" style="1" customWidth="1"/>
    <col min="148" max="148" width="3.83203125" style="1" customWidth="1"/>
    <col min="149" max="151" width="7.83203125" style="1" customWidth="1"/>
    <col min="152" max="152" width="3.83203125" style="1" customWidth="1"/>
    <col min="153" max="155" width="7.83203125" style="1" customWidth="1"/>
    <col min="156" max="156" width="3.83203125" style="1" customWidth="1"/>
    <col min="157" max="159" width="7.83203125" style="1" customWidth="1"/>
    <col min="160" max="160" width="3.83203125" style="1" customWidth="1"/>
    <col min="161" max="163" width="7.83203125" style="1" customWidth="1"/>
    <col min="164" max="164" width="3.83203125" style="1" customWidth="1"/>
    <col min="165" max="167" width="7.83203125" style="1" customWidth="1"/>
    <col min="168" max="168" width="3.83203125" style="1" customWidth="1"/>
    <col min="169" max="171" width="7.83203125" style="1" customWidth="1"/>
    <col min="172" max="172" width="3.83203125" style="1" customWidth="1"/>
    <col min="173" max="175" width="7.83203125" style="1" customWidth="1"/>
    <col min="176" max="176" width="3.83203125" style="1" customWidth="1"/>
    <col min="177" max="179" width="7.83203125" style="1" customWidth="1"/>
    <col min="180" max="180" width="3.83203125" style="1" customWidth="1"/>
    <col min="181" max="183" width="7.83203125" style="1" customWidth="1"/>
    <col min="184" max="184" width="3.83203125" style="1" customWidth="1"/>
    <col min="185" max="187" width="7.83203125" style="1" customWidth="1"/>
    <col min="188" max="188" width="3.83203125" style="1" customWidth="1"/>
    <col min="189" max="191" width="7.83203125" style="1" customWidth="1"/>
    <col min="192" max="192" width="3.83203125" style="1" customWidth="1"/>
    <col min="193" max="195" width="7.83203125" style="1" customWidth="1"/>
    <col min="196" max="196" width="3.83203125" style="1" customWidth="1"/>
    <col min="197" max="199" width="7.83203125" style="1" customWidth="1"/>
    <col min="200" max="200" width="3.83203125" style="1" customWidth="1"/>
    <col min="201" max="203" width="7.83203125" style="1" customWidth="1"/>
    <col min="204" max="204" width="3.83203125" style="1" customWidth="1"/>
    <col min="205" max="207" width="7.83203125" style="1" customWidth="1"/>
    <col min="208" max="208" width="3.83203125" style="1" customWidth="1"/>
    <col min="209" max="211" width="7.83203125" style="1" customWidth="1"/>
    <col min="212" max="212" width="3.83203125" style="1" customWidth="1"/>
    <col min="213" max="215" width="7.83203125" style="1" customWidth="1"/>
    <col min="216" max="216" width="3.83203125" style="1" customWidth="1"/>
    <col min="217" max="219" width="7.83203125" style="1" customWidth="1"/>
    <col min="220" max="220" width="3.83203125" style="1" customWidth="1"/>
    <col min="221" max="223" width="7.83203125" style="1" customWidth="1"/>
    <col min="224" max="224" width="3.83203125" style="1" customWidth="1"/>
    <col min="225" max="227" width="7.83203125" style="1" customWidth="1"/>
    <col min="228" max="228" width="3.83203125" style="1" customWidth="1"/>
    <col min="229" max="231" width="7.83203125" style="1" customWidth="1"/>
    <col min="232" max="232" width="3.83203125" style="1" customWidth="1"/>
    <col min="233" max="235" width="7.83203125" style="1" customWidth="1"/>
    <col min="236" max="236" width="3.83203125" style="1" customWidth="1"/>
    <col min="237" max="239" width="7.83203125" style="1" customWidth="1"/>
    <col min="240" max="240" width="3.83203125" style="1" customWidth="1"/>
    <col min="241" max="242" width="7.83203125" style="1" customWidth="1"/>
    <col min="243" max="16384" width="9.33203125" style="1" customWidth="1"/>
  </cols>
  <sheetData>
    <row r="1" ht="17.25">
      <c r="A1" s="77" t="s">
        <v>67</v>
      </c>
    </row>
    <row r="2" spans="2:3" ht="11.25" thickBot="1">
      <c r="B2" s="126"/>
      <c r="C2" s="3"/>
    </row>
    <row r="3" spans="1:22" ht="10.5">
      <c r="A3" s="136" t="s">
        <v>0</v>
      </c>
      <c r="B3" s="137"/>
      <c r="C3" s="127" t="s">
        <v>65</v>
      </c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44"/>
      <c r="T3" s="44"/>
      <c r="U3" s="44"/>
      <c r="V3" s="45"/>
    </row>
    <row r="4" spans="1:22" ht="11.25" thickBot="1">
      <c r="A4" s="138" t="s">
        <v>1</v>
      </c>
      <c r="B4" s="139"/>
      <c r="C4" s="128" t="s">
        <v>66</v>
      </c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46"/>
      <c r="R4" s="46"/>
      <c r="S4" s="47"/>
      <c r="T4" s="47"/>
      <c r="U4" s="47"/>
      <c r="V4" s="48"/>
    </row>
    <row r="5" spans="1:22" ht="21" customHeight="1">
      <c r="A5" s="140" t="s">
        <v>2</v>
      </c>
      <c r="B5" s="141"/>
      <c r="C5" s="131" t="s">
        <v>40</v>
      </c>
      <c r="D5" s="132"/>
      <c r="E5" s="132"/>
      <c r="F5" s="132"/>
      <c r="G5" s="133" t="s">
        <v>41</v>
      </c>
      <c r="H5" s="132"/>
      <c r="I5" s="132"/>
      <c r="J5" s="134"/>
      <c r="K5" s="135" t="s">
        <v>42</v>
      </c>
      <c r="L5" s="132"/>
      <c r="M5" s="132"/>
      <c r="N5" s="132"/>
      <c r="O5" s="133" t="s">
        <v>43</v>
      </c>
      <c r="P5" s="132"/>
      <c r="Q5" s="132"/>
      <c r="R5" s="134"/>
      <c r="S5" s="39" t="s">
        <v>40</v>
      </c>
      <c r="T5" s="40" t="s">
        <v>41</v>
      </c>
      <c r="U5" s="40" t="s">
        <v>42</v>
      </c>
      <c r="V5" s="41" t="s">
        <v>43</v>
      </c>
    </row>
    <row r="6" spans="1:22" ht="24.75" customHeight="1" thickBot="1">
      <c r="A6" s="142" t="s">
        <v>3</v>
      </c>
      <c r="B6" s="143"/>
      <c r="C6" s="129" t="s">
        <v>48</v>
      </c>
      <c r="D6" s="7"/>
      <c r="E6" s="72" t="s">
        <v>4</v>
      </c>
      <c r="F6" s="89" t="s">
        <v>5</v>
      </c>
      <c r="G6" s="90" t="s">
        <v>48</v>
      </c>
      <c r="H6" s="7"/>
      <c r="I6" s="72" t="s">
        <v>4</v>
      </c>
      <c r="J6" s="73" t="s">
        <v>5</v>
      </c>
      <c r="K6" s="71" t="s">
        <v>48</v>
      </c>
      <c r="L6" s="7"/>
      <c r="M6" s="72" t="s">
        <v>4</v>
      </c>
      <c r="N6" s="89" t="s">
        <v>5</v>
      </c>
      <c r="O6" s="90" t="s">
        <v>48</v>
      </c>
      <c r="P6" s="7"/>
      <c r="Q6" s="72" t="s">
        <v>4</v>
      </c>
      <c r="R6" s="73" t="s">
        <v>5</v>
      </c>
      <c r="S6" s="74" t="s">
        <v>45</v>
      </c>
      <c r="T6" s="75" t="s">
        <v>45</v>
      </c>
      <c r="U6" s="75" t="s">
        <v>45</v>
      </c>
      <c r="V6" s="76" t="s">
        <v>45</v>
      </c>
    </row>
    <row r="7" spans="1:22" ht="10.5">
      <c r="A7" s="149" t="s">
        <v>49</v>
      </c>
      <c r="B7" s="80" t="s">
        <v>7</v>
      </c>
      <c r="C7" s="22">
        <v>0.36</v>
      </c>
      <c r="D7" s="23"/>
      <c r="E7" s="23">
        <v>0.003</v>
      </c>
      <c r="F7" s="24">
        <v>0.01</v>
      </c>
      <c r="G7" s="17">
        <v>0.45</v>
      </c>
      <c r="H7" s="23"/>
      <c r="I7" s="23">
        <v>0.003</v>
      </c>
      <c r="J7" s="24">
        <v>0.01</v>
      </c>
      <c r="K7" s="17">
        <v>0.59</v>
      </c>
      <c r="L7" s="23"/>
      <c r="M7" s="23">
        <v>0.003</v>
      </c>
      <c r="N7" s="24">
        <v>0.01</v>
      </c>
      <c r="O7" s="17">
        <v>0.39</v>
      </c>
      <c r="P7" s="23"/>
      <c r="Q7" s="23">
        <v>0.003</v>
      </c>
      <c r="R7" s="35">
        <v>0.01</v>
      </c>
      <c r="S7" s="39" t="s">
        <v>25</v>
      </c>
      <c r="T7" s="40" t="s">
        <v>25</v>
      </c>
      <c r="U7" s="40" t="s">
        <v>25</v>
      </c>
      <c r="V7" s="41" t="s">
        <v>25</v>
      </c>
    </row>
    <row r="8" spans="1:22" ht="10.5">
      <c r="A8" s="150"/>
      <c r="B8" s="78" t="s">
        <v>8</v>
      </c>
      <c r="C8" s="18">
        <v>0.13</v>
      </c>
      <c r="D8" s="19"/>
      <c r="E8" s="19">
        <v>0.003</v>
      </c>
      <c r="F8" s="20">
        <v>0.01</v>
      </c>
      <c r="G8" s="21">
        <v>0.17</v>
      </c>
      <c r="H8" s="19"/>
      <c r="I8" s="19">
        <v>0.003</v>
      </c>
      <c r="J8" s="20">
        <v>0.01</v>
      </c>
      <c r="K8" s="21">
        <v>0.27</v>
      </c>
      <c r="L8" s="19"/>
      <c r="M8" s="19">
        <v>0.003</v>
      </c>
      <c r="N8" s="20">
        <v>0.01</v>
      </c>
      <c r="O8" s="21">
        <v>0.22</v>
      </c>
      <c r="P8" s="19"/>
      <c r="Q8" s="19">
        <v>0.003</v>
      </c>
      <c r="R8" s="34">
        <v>0.01</v>
      </c>
      <c r="S8" s="49" t="s">
        <v>25</v>
      </c>
      <c r="T8" s="50" t="s">
        <v>25</v>
      </c>
      <c r="U8" s="50" t="s">
        <v>25</v>
      </c>
      <c r="V8" s="51" t="s">
        <v>25</v>
      </c>
    </row>
    <row r="9" spans="1:22" ht="10.5">
      <c r="A9" s="150"/>
      <c r="B9" s="79" t="s">
        <v>6</v>
      </c>
      <c r="C9" s="88">
        <v>0.008</v>
      </c>
      <c r="D9" s="25" t="s">
        <v>46</v>
      </c>
      <c r="E9" s="25">
        <v>0.003</v>
      </c>
      <c r="F9" s="117">
        <v>0.01</v>
      </c>
      <c r="G9" s="30">
        <v>0.006</v>
      </c>
      <c r="H9" s="25" t="s">
        <v>46</v>
      </c>
      <c r="I9" s="25">
        <v>0.003</v>
      </c>
      <c r="J9" s="117">
        <v>0.01</v>
      </c>
      <c r="K9" s="21">
        <v>0.007</v>
      </c>
      <c r="L9" s="118" t="s">
        <v>46</v>
      </c>
      <c r="M9" s="25">
        <v>0.003</v>
      </c>
      <c r="N9" s="117">
        <v>0.01</v>
      </c>
      <c r="O9" s="21">
        <v>0.007</v>
      </c>
      <c r="P9" s="25" t="s">
        <v>46</v>
      </c>
      <c r="Q9" s="25">
        <v>0.003</v>
      </c>
      <c r="R9" s="117">
        <v>0.01</v>
      </c>
      <c r="S9" s="96">
        <f>C9</f>
        <v>0.008</v>
      </c>
      <c r="T9" s="97">
        <f>G9</f>
        <v>0.006</v>
      </c>
      <c r="U9" s="97">
        <f>K9</f>
        <v>0.007</v>
      </c>
      <c r="V9" s="108">
        <f>O9</f>
        <v>0.007</v>
      </c>
    </row>
    <row r="10" spans="1:22" ht="10.5">
      <c r="A10" s="150"/>
      <c r="B10" s="79" t="s">
        <v>9</v>
      </c>
      <c r="C10" s="18">
        <v>0.025</v>
      </c>
      <c r="D10" s="19"/>
      <c r="E10" s="19">
        <v>0.003</v>
      </c>
      <c r="F10" s="20">
        <v>0.01</v>
      </c>
      <c r="G10" s="21">
        <v>0.014</v>
      </c>
      <c r="H10" s="25"/>
      <c r="I10" s="19">
        <v>0.003</v>
      </c>
      <c r="J10" s="20">
        <v>0.01</v>
      </c>
      <c r="K10" s="21">
        <v>0.039</v>
      </c>
      <c r="L10" s="19"/>
      <c r="M10" s="19">
        <v>0.003</v>
      </c>
      <c r="N10" s="20">
        <v>0.01</v>
      </c>
      <c r="O10" s="21">
        <v>0.043</v>
      </c>
      <c r="P10" s="19"/>
      <c r="Q10" s="19">
        <v>0.003</v>
      </c>
      <c r="R10" s="34">
        <v>0.01</v>
      </c>
      <c r="S10" s="96">
        <f>C10</f>
        <v>0.025</v>
      </c>
      <c r="T10" s="97">
        <f>G10</f>
        <v>0.014</v>
      </c>
      <c r="U10" s="97">
        <f>K10</f>
        <v>0.039</v>
      </c>
      <c r="V10" s="108">
        <f>O10</f>
        <v>0.043</v>
      </c>
    </row>
    <row r="11" spans="1:22" ht="10.5">
      <c r="A11" s="150"/>
      <c r="B11" s="78" t="s">
        <v>10</v>
      </c>
      <c r="C11" s="18">
        <v>0.023</v>
      </c>
      <c r="D11" s="25"/>
      <c r="E11" s="19">
        <v>0.006</v>
      </c>
      <c r="F11" s="20">
        <v>0.02</v>
      </c>
      <c r="G11" s="21">
        <v>0.009</v>
      </c>
      <c r="H11" s="25" t="s">
        <v>46</v>
      </c>
      <c r="I11" s="19">
        <v>0.006</v>
      </c>
      <c r="J11" s="20">
        <v>0.02</v>
      </c>
      <c r="K11" s="21">
        <v>0.043</v>
      </c>
      <c r="L11" s="19"/>
      <c r="M11" s="19">
        <v>0.006</v>
      </c>
      <c r="N11" s="20">
        <v>0.02</v>
      </c>
      <c r="O11" s="21">
        <v>0.04</v>
      </c>
      <c r="P11" s="19"/>
      <c r="Q11" s="19">
        <v>0.006</v>
      </c>
      <c r="R11" s="34">
        <v>0.02</v>
      </c>
      <c r="S11" s="96">
        <f>C11*0.1</f>
        <v>0.0023</v>
      </c>
      <c r="T11" s="97">
        <f>G11*0.1</f>
        <v>0.0009</v>
      </c>
      <c r="U11" s="97">
        <f>K11*0.1</f>
        <v>0.0043</v>
      </c>
      <c r="V11" s="108">
        <f>O11*0.1</f>
        <v>0.004</v>
      </c>
    </row>
    <row r="12" spans="1:22" ht="10.5">
      <c r="A12" s="150"/>
      <c r="B12" s="78" t="s">
        <v>11</v>
      </c>
      <c r="C12" s="18">
        <v>0.034</v>
      </c>
      <c r="D12" s="19"/>
      <c r="E12" s="19">
        <v>0.006</v>
      </c>
      <c r="F12" s="20">
        <v>0.02</v>
      </c>
      <c r="G12" s="21">
        <v>0.021</v>
      </c>
      <c r="H12" s="25"/>
      <c r="I12" s="19">
        <v>0.006</v>
      </c>
      <c r="J12" s="20">
        <v>0.02</v>
      </c>
      <c r="K12" s="21">
        <v>0.082</v>
      </c>
      <c r="L12" s="19"/>
      <c r="M12" s="19">
        <v>0.006</v>
      </c>
      <c r="N12" s="20">
        <v>0.02</v>
      </c>
      <c r="O12" s="21">
        <v>0.069</v>
      </c>
      <c r="P12" s="19"/>
      <c r="Q12" s="19">
        <v>0.006</v>
      </c>
      <c r="R12" s="34">
        <v>0.02</v>
      </c>
      <c r="S12" s="96">
        <f>C12*0.1</f>
        <v>0.0034000000000000002</v>
      </c>
      <c r="T12" s="97">
        <f>G12*0.1</f>
        <v>0.0021000000000000003</v>
      </c>
      <c r="U12" s="97">
        <f>K12*0.1</f>
        <v>0.0082</v>
      </c>
      <c r="V12" s="108">
        <f>O12*0.1</f>
        <v>0.006900000000000001</v>
      </c>
    </row>
    <row r="13" spans="1:22" ht="10.5">
      <c r="A13" s="150"/>
      <c r="B13" s="79" t="s">
        <v>50</v>
      </c>
      <c r="C13" s="18">
        <v>0.028</v>
      </c>
      <c r="D13" s="19"/>
      <c r="E13" s="19">
        <v>0.006</v>
      </c>
      <c r="F13" s="20">
        <v>0.02</v>
      </c>
      <c r="G13" s="21">
        <v>0.015</v>
      </c>
      <c r="H13" s="25" t="s">
        <v>46</v>
      </c>
      <c r="I13" s="19">
        <v>0.006</v>
      </c>
      <c r="J13" s="20">
        <v>0.02</v>
      </c>
      <c r="K13" s="21">
        <v>0.054</v>
      </c>
      <c r="L13" s="19"/>
      <c r="M13" s="19">
        <v>0.006</v>
      </c>
      <c r="N13" s="20">
        <v>0.02</v>
      </c>
      <c r="O13" s="21">
        <v>0.049</v>
      </c>
      <c r="P13" s="19"/>
      <c r="Q13" s="19">
        <v>0.006</v>
      </c>
      <c r="R13" s="34">
        <v>0.02</v>
      </c>
      <c r="S13" s="96">
        <f>C13*0.1</f>
        <v>0.0028000000000000004</v>
      </c>
      <c r="T13" s="97">
        <f>G13*0.1</f>
        <v>0.0015</v>
      </c>
      <c r="U13" s="97">
        <f>K13*0.1</f>
        <v>0.0054</v>
      </c>
      <c r="V13" s="108">
        <f>O13*0.1</f>
        <v>0.004900000000000001</v>
      </c>
    </row>
    <row r="14" spans="1:22" ht="10.5">
      <c r="A14" s="150"/>
      <c r="B14" s="78" t="s">
        <v>12</v>
      </c>
      <c r="C14" s="18">
        <v>0.21</v>
      </c>
      <c r="D14" s="19"/>
      <c r="E14" s="19">
        <v>0.006</v>
      </c>
      <c r="F14" s="20">
        <v>0.02</v>
      </c>
      <c r="G14" s="21">
        <v>0.094</v>
      </c>
      <c r="H14" s="19"/>
      <c r="I14" s="19">
        <v>0.006</v>
      </c>
      <c r="J14" s="20">
        <v>0.02</v>
      </c>
      <c r="K14" s="21">
        <v>0.47</v>
      </c>
      <c r="L14" s="19"/>
      <c r="M14" s="19">
        <v>0.006</v>
      </c>
      <c r="N14" s="20">
        <v>0.02</v>
      </c>
      <c r="O14" s="21">
        <v>0.35</v>
      </c>
      <c r="P14" s="19"/>
      <c r="Q14" s="19">
        <v>0.006</v>
      </c>
      <c r="R14" s="34">
        <v>0.02</v>
      </c>
      <c r="S14" s="96">
        <f>C14*0.01</f>
        <v>0.0021</v>
      </c>
      <c r="T14" s="97">
        <f>G14*0.01</f>
        <v>0.00094</v>
      </c>
      <c r="U14" s="97">
        <f>K14*0.01</f>
        <v>0.0047</v>
      </c>
      <c r="V14" s="108">
        <f>O14*0.01</f>
        <v>0.0034999999999999996</v>
      </c>
    </row>
    <row r="15" spans="1:22" ht="11.25" thickBot="1">
      <c r="A15" s="151"/>
      <c r="B15" s="91" t="s">
        <v>13</v>
      </c>
      <c r="C15" s="119">
        <v>0.69</v>
      </c>
      <c r="D15" s="120"/>
      <c r="E15" s="120">
        <v>0.02</v>
      </c>
      <c r="F15" s="121">
        <v>0.05</v>
      </c>
      <c r="G15" s="93">
        <v>0.16</v>
      </c>
      <c r="H15" s="120"/>
      <c r="I15" s="120">
        <v>0.02</v>
      </c>
      <c r="J15" s="121">
        <v>0.05</v>
      </c>
      <c r="K15" s="93">
        <v>0.85</v>
      </c>
      <c r="L15" s="120"/>
      <c r="M15" s="120">
        <v>0.02</v>
      </c>
      <c r="N15" s="121">
        <v>0.05</v>
      </c>
      <c r="O15" s="93">
        <v>0.58</v>
      </c>
      <c r="P15" s="120"/>
      <c r="Q15" s="120">
        <v>0.02</v>
      </c>
      <c r="R15" s="109">
        <v>0.05</v>
      </c>
      <c r="S15" s="122">
        <f>C15*0.0001</f>
        <v>6.9E-05</v>
      </c>
      <c r="T15" s="123">
        <f>G15*0.0001</f>
        <v>1.6000000000000003E-05</v>
      </c>
      <c r="U15" s="123">
        <f>K15*0.0001</f>
        <v>8.5E-05</v>
      </c>
      <c r="V15" s="124">
        <f>O15*0.0001</f>
        <v>5.8E-05</v>
      </c>
    </row>
    <row r="16" spans="1:22" ht="10.5">
      <c r="A16" s="149" t="s">
        <v>51</v>
      </c>
      <c r="B16" s="86" t="s">
        <v>15</v>
      </c>
      <c r="C16" s="22">
        <v>0.072</v>
      </c>
      <c r="D16" s="23"/>
      <c r="E16" s="23">
        <v>0.003</v>
      </c>
      <c r="F16" s="24">
        <v>0.01</v>
      </c>
      <c r="G16" s="17">
        <v>0.05</v>
      </c>
      <c r="H16" s="23"/>
      <c r="I16" s="23">
        <v>0.003</v>
      </c>
      <c r="J16" s="24">
        <v>0.01</v>
      </c>
      <c r="K16" s="17">
        <v>0.12</v>
      </c>
      <c r="L16" s="23"/>
      <c r="M16" s="23">
        <v>0.003</v>
      </c>
      <c r="N16" s="24">
        <v>0.01</v>
      </c>
      <c r="O16" s="17">
        <v>0.064</v>
      </c>
      <c r="P16" s="23"/>
      <c r="Q16" s="23">
        <v>0.003</v>
      </c>
      <c r="R16" s="35">
        <v>0.01</v>
      </c>
      <c r="S16" s="39" t="s">
        <v>25</v>
      </c>
      <c r="T16" s="40" t="s">
        <v>25</v>
      </c>
      <c r="U16" s="40" t="s">
        <v>25</v>
      </c>
      <c r="V16" s="41" t="s">
        <v>25</v>
      </c>
    </row>
    <row r="17" spans="1:22" ht="10.5">
      <c r="A17" s="150"/>
      <c r="B17" s="78" t="s">
        <v>14</v>
      </c>
      <c r="C17" s="18">
        <v>0.047</v>
      </c>
      <c r="D17" s="19"/>
      <c r="E17" s="19">
        <v>0.003</v>
      </c>
      <c r="F17" s="20">
        <v>0.01</v>
      </c>
      <c r="G17" s="21">
        <v>0.029</v>
      </c>
      <c r="H17" s="19"/>
      <c r="I17" s="19">
        <v>0.003</v>
      </c>
      <c r="J17" s="20">
        <v>0.01</v>
      </c>
      <c r="K17" s="21">
        <v>0.082</v>
      </c>
      <c r="L17" s="19"/>
      <c r="M17" s="19">
        <v>0.003</v>
      </c>
      <c r="N17" s="20">
        <v>0.01</v>
      </c>
      <c r="O17" s="21">
        <v>0.045</v>
      </c>
      <c r="P17" s="19"/>
      <c r="Q17" s="19">
        <v>0.003</v>
      </c>
      <c r="R17" s="34">
        <v>0.01</v>
      </c>
      <c r="S17" s="96">
        <f>C17*0.1</f>
        <v>0.0047</v>
      </c>
      <c r="T17" s="97">
        <f>G17*0.1</f>
        <v>0.0029000000000000002</v>
      </c>
      <c r="U17" s="97">
        <f>K17*0.1</f>
        <v>0.0082</v>
      </c>
      <c r="V17" s="108">
        <f>O17*0.1</f>
        <v>0.0045</v>
      </c>
    </row>
    <row r="18" spans="1:22" ht="10.5">
      <c r="A18" s="150"/>
      <c r="B18" s="82" t="s">
        <v>16</v>
      </c>
      <c r="C18" s="18">
        <v>0.092</v>
      </c>
      <c r="D18" s="19"/>
      <c r="E18" s="19">
        <v>0.003</v>
      </c>
      <c r="F18" s="20">
        <v>0.01</v>
      </c>
      <c r="G18" s="21">
        <v>0.036</v>
      </c>
      <c r="H18" s="19"/>
      <c r="I18" s="19">
        <v>0.003</v>
      </c>
      <c r="J18" s="20">
        <v>0.01</v>
      </c>
      <c r="K18" s="21">
        <v>0.17</v>
      </c>
      <c r="L18" s="19"/>
      <c r="M18" s="19">
        <v>0.003</v>
      </c>
      <c r="N18" s="20">
        <v>0.01</v>
      </c>
      <c r="O18" s="21">
        <v>0.17</v>
      </c>
      <c r="P18" s="19"/>
      <c r="Q18" s="19">
        <v>0.003</v>
      </c>
      <c r="R18" s="34">
        <v>0.01</v>
      </c>
      <c r="S18" s="96">
        <f>C18*0.05</f>
        <v>0.0046</v>
      </c>
      <c r="T18" s="97">
        <f>G18*0.05</f>
        <v>0.0018</v>
      </c>
      <c r="U18" s="97">
        <f>K18*0.05</f>
        <v>0.0085</v>
      </c>
      <c r="V18" s="108">
        <f>O18*0.05</f>
        <v>0.0085</v>
      </c>
    </row>
    <row r="19" spans="1:22" ht="10.5">
      <c r="A19" s="150"/>
      <c r="B19" s="82" t="s">
        <v>17</v>
      </c>
      <c r="C19" s="18">
        <v>0.078</v>
      </c>
      <c r="D19" s="19"/>
      <c r="E19" s="19">
        <v>0.003</v>
      </c>
      <c r="F19" s="20">
        <v>0.01</v>
      </c>
      <c r="G19" s="21">
        <v>0.024</v>
      </c>
      <c r="H19" s="19"/>
      <c r="I19" s="19">
        <v>0.003</v>
      </c>
      <c r="J19" s="20">
        <v>0.01</v>
      </c>
      <c r="K19" s="21">
        <v>0.16</v>
      </c>
      <c r="L19" s="19"/>
      <c r="M19" s="19">
        <v>0.003</v>
      </c>
      <c r="N19" s="20">
        <v>0.01</v>
      </c>
      <c r="O19" s="21">
        <v>0.14</v>
      </c>
      <c r="P19" s="19"/>
      <c r="Q19" s="19">
        <v>0.003</v>
      </c>
      <c r="R19" s="34">
        <v>0.01</v>
      </c>
      <c r="S19" s="96">
        <f>C19*0.5</f>
        <v>0.039</v>
      </c>
      <c r="T19" s="97">
        <f>G19*0.5</f>
        <v>0.012</v>
      </c>
      <c r="U19" s="97">
        <f>K19*0.5</f>
        <v>0.08</v>
      </c>
      <c r="V19" s="108">
        <f>O19*0.5</f>
        <v>0.07</v>
      </c>
    </row>
    <row r="20" spans="1:22" ht="10.5">
      <c r="A20" s="150"/>
      <c r="B20" s="82" t="s">
        <v>18</v>
      </c>
      <c r="C20" s="18">
        <v>0.087</v>
      </c>
      <c r="D20" s="19"/>
      <c r="E20" s="19">
        <v>0.006</v>
      </c>
      <c r="F20" s="20">
        <v>0.02</v>
      </c>
      <c r="G20" s="21">
        <v>0.025</v>
      </c>
      <c r="H20" s="19"/>
      <c r="I20" s="19">
        <v>0.006</v>
      </c>
      <c r="J20" s="20">
        <v>0.02</v>
      </c>
      <c r="K20" s="21">
        <v>0.19</v>
      </c>
      <c r="L20" s="19"/>
      <c r="M20" s="19">
        <v>0.006</v>
      </c>
      <c r="N20" s="20">
        <v>0.02</v>
      </c>
      <c r="O20" s="21">
        <v>0.17</v>
      </c>
      <c r="P20" s="19"/>
      <c r="Q20" s="19">
        <v>0.006</v>
      </c>
      <c r="R20" s="34">
        <v>0.02</v>
      </c>
      <c r="S20" s="96">
        <f>C20*0.1</f>
        <v>0.0087</v>
      </c>
      <c r="T20" s="97">
        <f>G20*0.1</f>
        <v>0.0025000000000000005</v>
      </c>
      <c r="U20" s="97">
        <f>K20*0.1</f>
        <v>0.019000000000000003</v>
      </c>
      <c r="V20" s="108">
        <f>O20*0.1</f>
        <v>0.017</v>
      </c>
    </row>
    <row r="21" spans="1:22" ht="10.5">
      <c r="A21" s="150"/>
      <c r="B21" s="82" t="s">
        <v>19</v>
      </c>
      <c r="C21" s="18">
        <v>0.096</v>
      </c>
      <c r="D21" s="25"/>
      <c r="E21" s="19">
        <v>0.006</v>
      </c>
      <c r="F21" s="20">
        <v>0.02</v>
      </c>
      <c r="G21" s="21">
        <v>0.026</v>
      </c>
      <c r="H21" s="25"/>
      <c r="I21" s="19">
        <v>0.006</v>
      </c>
      <c r="J21" s="20">
        <v>0.02</v>
      </c>
      <c r="K21" s="21">
        <v>0.18</v>
      </c>
      <c r="L21" s="19"/>
      <c r="M21" s="19">
        <v>0.006</v>
      </c>
      <c r="N21" s="20">
        <v>0.02</v>
      </c>
      <c r="O21" s="21">
        <v>0.18</v>
      </c>
      <c r="P21" s="19"/>
      <c r="Q21" s="19">
        <v>0.006</v>
      </c>
      <c r="R21" s="34">
        <v>0.02</v>
      </c>
      <c r="S21" s="96">
        <f>C21*0.1</f>
        <v>0.009600000000000001</v>
      </c>
      <c r="T21" s="97">
        <f>G21*0.1</f>
        <v>0.0026</v>
      </c>
      <c r="U21" s="97">
        <f>K21*0.1</f>
        <v>0.018</v>
      </c>
      <c r="V21" s="108">
        <f>O21*0.1</f>
        <v>0.018</v>
      </c>
    </row>
    <row r="22" spans="1:22" ht="10.5">
      <c r="A22" s="150"/>
      <c r="B22" s="82" t="s">
        <v>20</v>
      </c>
      <c r="C22" s="18">
        <v>0.003</v>
      </c>
      <c r="D22" s="25" t="s">
        <v>47</v>
      </c>
      <c r="E22" s="19">
        <v>0.006</v>
      </c>
      <c r="F22" s="20">
        <v>0.02</v>
      </c>
      <c r="G22" s="21">
        <v>0.003</v>
      </c>
      <c r="H22" s="25" t="s">
        <v>47</v>
      </c>
      <c r="I22" s="19">
        <v>0.006</v>
      </c>
      <c r="J22" s="20">
        <v>0.02</v>
      </c>
      <c r="K22" s="21">
        <v>0.015</v>
      </c>
      <c r="L22" s="25" t="s">
        <v>46</v>
      </c>
      <c r="M22" s="19">
        <v>0.006</v>
      </c>
      <c r="N22" s="20">
        <v>0.02</v>
      </c>
      <c r="O22" s="21">
        <v>0.013</v>
      </c>
      <c r="P22" s="25" t="s">
        <v>46</v>
      </c>
      <c r="Q22" s="19">
        <v>0.006</v>
      </c>
      <c r="R22" s="34">
        <v>0.02</v>
      </c>
      <c r="S22" s="96">
        <f>C22*0.1</f>
        <v>0.00030000000000000003</v>
      </c>
      <c r="T22" s="97">
        <f>G22*0.1</f>
        <v>0.00030000000000000003</v>
      </c>
      <c r="U22" s="97">
        <f>K22*0.1</f>
        <v>0.0015</v>
      </c>
      <c r="V22" s="108">
        <f>O22*0.1</f>
        <v>0.0013</v>
      </c>
    </row>
    <row r="23" spans="1:22" ht="10.5">
      <c r="A23" s="150"/>
      <c r="B23" s="82" t="s">
        <v>21</v>
      </c>
      <c r="C23" s="18">
        <v>0.088</v>
      </c>
      <c r="D23" s="25"/>
      <c r="E23" s="19">
        <v>0.006</v>
      </c>
      <c r="F23" s="20">
        <v>0.02</v>
      </c>
      <c r="G23" s="21">
        <v>0.034</v>
      </c>
      <c r="H23" s="19"/>
      <c r="I23" s="19">
        <v>0.006</v>
      </c>
      <c r="J23" s="20">
        <v>0.02</v>
      </c>
      <c r="K23" s="21">
        <v>0.23</v>
      </c>
      <c r="L23" s="19"/>
      <c r="M23" s="19">
        <v>0.006</v>
      </c>
      <c r="N23" s="20">
        <v>0.02</v>
      </c>
      <c r="O23" s="21">
        <v>0.22</v>
      </c>
      <c r="P23" s="19"/>
      <c r="Q23" s="19">
        <v>0.006</v>
      </c>
      <c r="R23" s="34">
        <v>0.02</v>
      </c>
      <c r="S23" s="96">
        <f>C23*0.1</f>
        <v>0.0088</v>
      </c>
      <c r="T23" s="97">
        <f>G23*0.1</f>
        <v>0.0034000000000000002</v>
      </c>
      <c r="U23" s="97">
        <f>K23*0.1</f>
        <v>0.023000000000000003</v>
      </c>
      <c r="V23" s="108">
        <f>O23*0.1</f>
        <v>0.022000000000000002</v>
      </c>
    </row>
    <row r="24" spans="1:22" ht="10.5">
      <c r="A24" s="150"/>
      <c r="B24" s="82" t="s">
        <v>22</v>
      </c>
      <c r="C24" s="18">
        <v>0.27</v>
      </c>
      <c r="D24" s="19"/>
      <c r="E24" s="19">
        <v>0.006</v>
      </c>
      <c r="F24" s="20">
        <v>0.02</v>
      </c>
      <c r="G24" s="21">
        <v>0.058</v>
      </c>
      <c r="H24" s="19"/>
      <c r="I24" s="19">
        <v>0.006</v>
      </c>
      <c r="J24" s="20">
        <v>0.02</v>
      </c>
      <c r="K24" s="21">
        <v>0.58</v>
      </c>
      <c r="L24" s="19"/>
      <c r="M24" s="19">
        <v>0.006</v>
      </c>
      <c r="N24" s="20">
        <v>0.02</v>
      </c>
      <c r="O24" s="21">
        <v>0.58</v>
      </c>
      <c r="P24" s="19"/>
      <c r="Q24" s="19">
        <v>0.006</v>
      </c>
      <c r="R24" s="34">
        <v>0.02</v>
      </c>
      <c r="S24" s="96">
        <f>C24*0.01</f>
        <v>0.0027</v>
      </c>
      <c r="T24" s="97">
        <f>G24*0.01</f>
        <v>0.00058</v>
      </c>
      <c r="U24" s="97">
        <f>K24*0.01</f>
        <v>0.0058</v>
      </c>
      <c r="V24" s="108">
        <f>O24*0.01</f>
        <v>0.0058</v>
      </c>
    </row>
    <row r="25" spans="1:22" ht="10.5">
      <c r="A25" s="150"/>
      <c r="B25" s="82" t="s">
        <v>23</v>
      </c>
      <c r="C25" s="18">
        <v>0.034</v>
      </c>
      <c r="D25" s="25"/>
      <c r="E25" s="19">
        <v>0.006</v>
      </c>
      <c r="F25" s="20">
        <v>0.02</v>
      </c>
      <c r="G25" s="21">
        <v>0.007</v>
      </c>
      <c r="H25" s="25" t="s">
        <v>46</v>
      </c>
      <c r="I25" s="19">
        <v>0.006</v>
      </c>
      <c r="J25" s="20">
        <v>0.02</v>
      </c>
      <c r="K25" s="21">
        <v>0.093</v>
      </c>
      <c r="L25" s="19"/>
      <c r="M25" s="19">
        <v>0.006</v>
      </c>
      <c r="N25" s="20">
        <v>0.02</v>
      </c>
      <c r="O25" s="21">
        <v>0.073</v>
      </c>
      <c r="P25" s="19"/>
      <c r="Q25" s="19">
        <v>0.006</v>
      </c>
      <c r="R25" s="34">
        <v>0.02</v>
      </c>
      <c r="S25" s="96">
        <f>C25*0.01</f>
        <v>0.00034</v>
      </c>
      <c r="T25" s="97">
        <f>G25*0.01</f>
        <v>7.000000000000001E-05</v>
      </c>
      <c r="U25" s="97">
        <f>K25*0.01</f>
        <v>0.00093</v>
      </c>
      <c r="V25" s="108">
        <f>O25*0.01</f>
        <v>0.00073</v>
      </c>
    </row>
    <row r="26" spans="1:22" ht="11.25" thickBot="1">
      <c r="A26" s="151"/>
      <c r="B26" s="125" t="s">
        <v>24</v>
      </c>
      <c r="C26" s="119">
        <v>0.13</v>
      </c>
      <c r="D26" s="92"/>
      <c r="E26" s="120">
        <v>0.02</v>
      </c>
      <c r="F26" s="121">
        <v>0.05</v>
      </c>
      <c r="G26" s="93">
        <v>0.028</v>
      </c>
      <c r="H26" s="92" t="s">
        <v>46</v>
      </c>
      <c r="I26" s="120">
        <v>0.02</v>
      </c>
      <c r="J26" s="121">
        <v>0.05</v>
      </c>
      <c r="K26" s="93">
        <v>0.35</v>
      </c>
      <c r="L26" s="120"/>
      <c r="M26" s="120">
        <v>0.02</v>
      </c>
      <c r="N26" s="121">
        <v>0.05</v>
      </c>
      <c r="O26" s="93">
        <v>0.3</v>
      </c>
      <c r="P26" s="120"/>
      <c r="Q26" s="120">
        <v>0.02</v>
      </c>
      <c r="R26" s="109">
        <v>0.05</v>
      </c>
      <c r="S26" s="122">
        <f>C26*0.0001</f>
        <v>1.3000000000000001E-05</v>
      </c>
      <c r="T26" s="123">
        <f>G26*0.0001</f>
        <v>2.8000000000000003E-06</v>
      </c>
      <c r="U26" s="123">
        <f>K26*0.0001</f>
        <v>3.5E-05</v>
      </c>
      <c r="V26" s="124">
        <f>O26*0.0001</f>
        <v>3E-05</v>
      </c>
    </row>
    <row r="27" spans="1:22" ht="10.5">
      <c r="A27" s="149" t="s">
        <v>52</v>
      </c>
      <c r="B27" s="81" t="s">
        <v>29</v>
      </c>
      <c r="C27" s="18">
        <v>0.07</v>
      </c>
      <c r="D27" s="19"/>
      <c r="E27" s="19">
        <v>0.006</v>
      </c>
      <c r="F27" s="20">
        <v>0.02</v>
      </c>
      <c r="G27" s="21">
        <v>0.08</v>
      </c>
      <c r="H27" s="19"/>
      <c r="I27" s="19">
        <v>0.006</v>
      </c>
      <c r="J27" s="20">
        <v>0.02</v>
      </c>
      <c r="K27" s="21">
        <v>0.11</v>
      </c>
      <c r="L27" s="19"/>
      <c r="M27" s="19">
        <v>0.006</v>
      </c>
      <c r="N27" s="20">
        <v>0.02</v>
      </c>
      <c r="O27" s="21">
        <v>0.064</v>
      </c>
      <c r="P27" s="19"/>
      <c r="Q27" s="19">
        <v>0.006</v>
      </c>
      <c r="R27" s="34">
        <v>0.02</v>
      </c>
      <c r="S27" s="42">
        <f>C27*0.0001</f>
        <v>7.000000000000001E-06</v>
      </c>
      <c r="T27" s="38">
        <f>G27*0.0001</f>
        <v>8.000000000000001E-06</v>
      </c>
      <c r="U27" s="38">
        <f>K27*0.0001</f>
        <v>1.1000000000000001E-05</v>
      </c>
      <c r="V27" s="43">
        <f>O27*0.0001</f>
        <v>6.4000000000000006E-06</v>
      </c>
    </row>
    <row r="28" spans="1:22" ht="10.5">
      <c r="A28" s="150"/>
      <c r="B28" s="87" t="s">
        <v>28</v>
      </c>
      <c r="C28" s="26">
        <v>0.46</v>
      </c>
      <c r="D28" s="27"/>
      <c r="E28" s="27">
        <v>0.006</v>
      </c>
      <c r="F28" s="28">
        <v>0.02</v>
      </c>
      <c r="G28" s="29">
        <v>0.73</v>
      </c>
      <c r="H28" s="27"/>
      <c r="I28" s="27">
        <v>0.006</v>
      </c>
      <c r="J28" s="28">
        <v>0.02</v>
      </c>
      <c r="K28" s="29">
        <v>0.49</v>
      </c>
      <c r="L28" s="27"/>
      <c r="M28" s="27">
        <v>0.006</v>
      </c>
      <c r="N28" s="28">
        <v>0.02</v>
      </c>
      <c r="O28" s="29">
        <v>0.28</v>
      </c>
      <c r="P28" s="27"/>
      <c r="Q28" s="27">
        <v>0.006</v>
      </c>
      <c r="R28" s="36">
        <v>0.02</v>
      </c>
      <c r="S28" s="42">
        <f>C28*0.0001</f>
        <v>4.600000000000001E-05</v>
      </c>
      <c r="T28" s="38">
        <f>G28*0.0001</f>
        <v>7.3E-05</v>
      </c>
      <c r="U28" s="38">
        <f>K28*0.0001</f>
        <v>4.9E-05</v>
      </c>
      <c r="V28" s="43">
        <f>O28*0.0001</f>
        <v>2.8000000000000003E-05</v>
      </c>
    </row>
    <row r="29" spans="1:22" ht="10.5">
      <c r="A29" s="150"/>
      <c r="B29" s="81" t="s">
        <v>30</v>
      </c>
      <c r="C29" s="18">
        <v>0.081</v>
      </c>
      <c r="D29" s="19"/>
      <c r="E29" s="19">
        <v>0.006</v>
      </c>
      <c r="F29" s="20">
        <v>0.02</v>
      </c>
      <c r="G29" s="21">
        <v>0.081</v>
      </c>
      <c r="H29" s="19"/>
      <c r="I29" s="19">
        <v>0.006</v>
      </c>
      <c r="J29" s="20">
        <v>0.02</v>
      </c>
      <c r="K29" s="21">
        <v>0.12</v>
      </c>
      <c r="L29" s="19"/>
      <c r="M29" s="19">
        <v>0.006</v>
      </c>
      <c r="N29" s="20">
        <v>0.02</v>
      </c>
      <c r="O29" s="21">
        <v>0.064</v>
      </c>
      <c r="P29" s="19"/>
      <c r="Q29" s="19">
        <v>0.006</v>
      </c>
      <c r="R29" s="34">
        <v>0.02</v>
      </c>
      <c r="S29" s="96">
        <f>C29*0.1</f>
        <v>0.008100000000000001</v>
      </c>
      <c r="T29" s="97">
        <f>G29*0.1</f>
        <v>0.008100000000000001</v>
      </c>
      <c r="U29" s="38">
        <f>K29*0.1</f>
        <v>0.012</v>
      </c>
      <c r="V29" s="43">
        <f>O29*0.1</f>
        <v>0.0064</v>
      </c>
    </row>
    <row r="30" spans="1:22" ht="10.5">
      <c r="A30" s="150"/>
      <c r="B30" s="81" t="s">
        <v>31</v>
      </c>
      <c r="C30" s="18">
        <v>0.016</v>
      </c>
      <c r="D30" s="25" t="s">
        <v>46</v>
      </c>
      <c r="E30" s="19">
        <v>0.006</v>
      </c>
      <c r="F30" s="20">
        <v>0.02</v>
      </c>
      <c r="G30" s="21">
        <v>0.01</v>
      </c>
      <c r="H30" s="25" t="s">
        <v>46</v>
      </c>
      <c r="I30" s="19">
        <v>0.006</v>
      </c>
      <c r="J30" s="20">
        <v>0.02</v>
      </c>
      <c r="K30" s="21">
        <v>0.042</v>
      </c>
      <c r="L30" s="25"/>
      <c r="M30" s="19">
        <v>0.006</v>
      </c>
      <c r="N30" s="20">
        <v>0.02</v>
      </c>
      <c r="O30" s="21">
        <v>0.044</v>
      </c>
      <c r="P30" s="19"/>
      <c r="Q30" s="19">
        <v>0.006</v>
      </c>
      <c r="R30" s="34">
        <v>0.02</v>
      </c>
      <c r="S30" s="42">
        <f>C30*0.01</f>
        <v>0.00016</v>
      </c>
      <c r="T30" s="38">
        <f>G30*0.01</f>
        <v>0.0001</v>
      </c>
      <c r="U30" s="38">
        <f>K30*0.01</f>
        <v>0.00042</v>
      </c>
      <c r="V30" s="43">
        <f>O30*0.01</f>
        <v>0.00043999999999999996</v>
      </c>
    </row>
    <row r="31" spans="1:22" ht="10.5">
      <c r="A31" s="150"/>
      <c r="B31" s="87" t="s">
        <v>35</v>
      </c>
      <c r="C31" s="26">
        <v>0.064</v>
      </c>
      <c r="D31" s="27"/>
      <c r="E31" s="27">
        <v>0.006</v>
      </c>
      <c r="F31" s="28">
        <v>0.02</v>
      </c>
      <c r="G31" s="29">
        <v>0.17</v>
      </c>
      <c r="H31" s="27"/>
      <c r="I31" s="27">
        <v>0.006</v>
      </c>
      <c r="J31" s="28">
        <v>0.02</v>
      </c>
      <c r="K31" s="29">
        <v>0.071</v>
      </c>
      <c r="L31" s="27"/>
      <c r="M31" s="27">
        <v>0.006</v>
      </c>
      <c r="N31" s="28">
        <v>0.02</v>
      </c>
      <c r="O31" s="29">
        <v>0.029</v>
      </c>
      <c r="P31" s="27"/>
      <c r="Q31" s="27">
        <v>0.006</v>
      </c>
      <c r="R31" s="36">
        <v>0.02</v>
      </c>
      <c r="S31" s="42">
        <f>C31*0.0001</f>
        <v>6.4000000000000006E-06</v>
      </c>
      <c r="T31" s="38">
        <f>G31*0.0001</f>
        <v>1.7000000000000003E-05</v>
      </c>
      <c r="U31" s="38">
        <f>K31*0.0001</f>
        <v>7.1E-06</v>
      </c>
      <c r="V31" s="43">
        <f>O31*0.0001</f>
        <v>2.9E-06</v>
      </c>
    </row>
    <row r="32" spans="1:22" ht="10.5">
      <c r="A32" s="150"/>
      <c r="B32" s="81" t="s">
        <v>34</v>
      </c>
      <c r="C32" s="18">
        <v>2.8</v>
      </c>
      <c r="D32" s="19"/>
      <c r="E32" s="19">
        <v>0.006</v>
      </c>
      <c r="F32" s="20">
        <v>0.02</v>
      </c>
      <c r="G32" s="21">
        <v>5.9</v>
      </c>
      <c r="H32" s="19"/>
      <c r="I32" s="19">
        <v>0.006</v>
      </c>
      <c r="J32" s="20">
        <v>0.02</v>
      </c>
      <c r="K32" s="21">
        <v>2.5</v>
      </c>
      <c r="L32" s="19"/>
      <c r="M32" s="19">
        <v>0.006</v>
      </c>
      <c r="N32" s="20">
        <v>0.02</v>
      </c>
      <c r="O32" s="21">
        <v>0.66</v>
      </c>
      <c r="P32" s="19"/>
      <c r="Q32" s="19">
        <v>0.006</v>
      </c>
      <c r="R32" s="34">
        <v>0.02</v>
      </c>
      <c r="S32" s="42">
        <f>C32*0.0001</f>
        <v>0.00028</v>
      </c>
      <c r="T32" s="38">
        <f>G32*0.0001</f>
        <v>0.00059</v>
      </c>
      <c r="U32" s="38">
        <f>K32*0.0001</f>
        <v>0.00025</v>
      </c>
      <c r="V32" s="43">
        <f>O32*0.0001</f>
        <v>6.6E-05</v>
      </c>
    </row>
    <row r="33" spans="1:22" ht="10.5">
      <c r="A33" s="150"/>
      <c r="B33" s="87" t="s">
        <v>32</v>
      </c>
      <c r="C33" s="26">
        <v>1</v>
      </c>
      <c r="D33" s="27"/>
      <c r="E33" s="27">
        <v>0.006</v>
      </c>
      <c r="F33" s="28">
        <v>0.02</v>
      </c>
      <c r="G33" s="29">
        <v>2.2</v>
      </c>
      <c r="H33" s="27"/>
      <c r="I33" s="27">
        <v>0.006</v>
      </c>
      <c r="J33" s="28">
        <v>0.02</v>
      </c>
      <c r="K33" s="29">
        <v>0.92</v>
      </c>
      <c r="L33" s="27"/>
      <c r="M33" s="27">
        <v>0.006</v>
      </c>
      <c r="N33" s="28">
        <v>0.02</v>
      </c>
      <c r="O33" s="29">
        <v>0.2</v>
      </c>
      <c r="P33" s="27"/>
      <c r="Q33" s="27">
        <v>0.006</v>
      </c>
      <c r="R33" s="36">
        <v>0.02</v>
      </c>
      <c r="S33" s="42">
        <f>C33*0.0001</f>
        <v>0.0001</v>
      </c>
      <c r="T33" s="38">
        <f>G33*0.0001</f>
        <v>0.00022000000000000003</v>
      </c>
      <c r="U33" s="38">
        <f>K33*0.0001</f>
        <v>9.200000000000001E-05</v>
      </c>
      <c r="V33" s="43">
        <f>O33*0.0001</f>
        <v>2E-05</v>
      </c>
    </row>
    <row r="34" spans="1:22" ht="10.5">
      <c r="A34" s="150"/>
      <c r="B34" s="81" t="s">
        <v>33</v>
      </c>
      <c r="C34" s="18">
        <v>0.12</v>
      </c>
      <c r="D34" s="19"/>
      <c r="E34" s="19">
        <v>0.006</v>
      </c>
      <c r="F34" s="20">
        <v>0.02</v>
      </c>
      <c r="G34" s="21">
        <v>0.23</v>
      </c>
      <c r="H34" s="19"/>
      <c r="I34" s="19">
        <v>0.006</v>
      </c>
      <c r="J34" s="20">
        <v>0.02</v>
      </c>
      <c r="K34" s="21">
        <v>0.14</v>
      </c>
      <c r="L34" s="19"/>
      <c r="M34" s="19">
        <v>0.006</v>
      </c>
      <c r="N34" s="20">
        <v>0.02</v>
      </c>
      <c r="O34" s="21">
        <v>0.043</v>
      </c>
      <c r="P34" s="19"/>
      <c r="Q34" s="19">
        <v>0.006</v>
      </c>
      <c r="R34" s="34">
        <v>0.02</v>
      </c>
      <c r="S34" s="42">
        <f>C34*0.0005</f>
        <v>6E-05</v>
      </c>
      <c r="T34" s="38">
        <f>G34*0.0005</f>
        <v>0.000115</v>
      </c>
      <c r="U34" s="38">
        <f>K34*0.0005</f>
        <v>7.000000000000001E-05</v>
      </c>
      <c r="V34" s="43">
        <f>O34*0.0005</f>
        <v>2.1499999999999997E-05</v>
      </c>
    </row>
    <row r="35" spans="1:22" ht="10.5">
      <c r="A35" s="150"/>
      <c r="B35" s="81" t="s">
        <v>38</v>
      </c>
      <c r="C35" s="18">
        <v>0.081</v>
      </c>
      <c r="D35" s="19"/>
      <c r="E35" s="19">
        <v>0.006</v>
      </c>
      <c r="F35" s="20">
        <v>0.02</v>
      </c>
      <c r="G35" s="21">
        <v>0.14</v>
      </c>
      <c r="H35" s="19"/>
      <c r="I35" s="19">
        <v>0.006</v>
      </c>
      <c r="J35" s="20">
        <v>0.02</v>
      </c>
      <c r="K35" s="21">
        <v>0.089</v>
      </c>
      <c r="L35" s="19"/>
      <c r="M35" s="19">
        <v>0.006</v>
      </c>
      <c r="N35" s="20">
        <v>0.02</v>
      </c>
      <c r="O35" s="21">
        <v>0.029</v>
      </c>
      <c r="P35" s="19"/>
      <c r="Q35" s="19">
        <v>0.006</v>
      </c>
      <c r="R35" s="34">
        <v>0.02</v>
      </c>
      <c r="S35" s="42">
        <f>C35*0.00001</f>
        <v>8.100000000000001E-07</v>
      </c>
      <c r="T35" s="38">
        <f>G35*0.00001</f>
        <v>1.4000000000000001E-06</v>
      </c>
      <c r="U35" s="38">
        <f>K35*0.00001</f>
        <v>8.900000000000001E-07</v>
      </c>
      <c r="V35" s="43">
        <f>O35*0.00001</f>
        <v>2.9000000000000003E-07</v>
      </c>
    </row>
    <row r="36" spans="1:22" ht="10.5">
      <c r="A36" s="150"/>
      <c r="B36" s="81" t="s">
        <v>36</v>
      </c>
      <c r="C36" s="18">
        <v>0.16</v>
      </c>
      <c r="D36" s="19"/>
      <c r="E36" s="19">
        <v>0.006</v>
      </c>
      <c r="F36" s="20">
        <v>0.02</v>
      </c>
      <c r="G36" s="21">
        <v>0.28</v>
      </c>
      <c r="H36" s="19"/>
      <c r="I36" s="19">
        <v>0.006</v>
      </c>
      <c r="J36" s="20">
        <v>0.02</v>
      </c>
      <c r="K36" s="21">
        <v>0.2</v>
      </c>
      <c r="L36" s="19"/>
      <c r="M36" s="19">
        <v>0.006</v>
      </c>
      <c r="N36" s="20">
        <v>0.02</v>
      </c>
      <c r="O36" s="21">
        <v>0.082</v>
      </c>
      <c r="P36" s="19"/>
      <c r="Q36" s="19">
        <v>0.006</v>
      </c>
      <c r="R36" s="34">
        <v>0.02</v>
      </c>
      <c r="S36" s="96">
        <f>C36*0.0005</f>
        <v>8E-05</v>
      </c>
      <c r="T36" s="97">
        <f>G36*0.0005</f>
        <v>0.00014000000000000001</v>
      </c>
      <c r="U36" s="97">
        <f>K36*0.0005</f>
        <v>0.0001</v>
      </c>
      <c r="V36" s="108">
        <f>O36*0.0005</f>
        <v>4.1E-05</v>
      </c>
    </row>
    <row r="37" spans="1:22" ht="10.5">
      <c r="A37" s="150"/>
      <c r="B37" s="81" t="s">
        <v>37</v>
      </c>
      <c r="C37" s="18">
        <v>0.05</v>
      </c>
      <c r="D37" s="19"/>
      <c r="E37" s="19">
        <v>0.006</v>
      </c>
      <c r="F37" s="20">
        <v>0.02</v>
      </c>
      <c r="G37" s="21">
        <v>0.068</v>
      </c>
      <c r="H37" s="19"/>
      <c r="I37" s="19">
        <v>0.006</v>
      </c>
      <c r="J37" s="20">
        <v>0.02</v>
      </c>
      <c r="K37" s="21">
        <v>0.068</v>
      </c>
      <c r="L37" s="19"/>
      <c r="M37" s="19">
        <v>0.006</v>
      </c>
      <c r="N37" s="20">
        <v>0.02</v>
      </c>
      <c r="O37" s="21">
        <v>0.039</v>
      </c>
      <c r="P37" s="19"/>
      <c r="Q37" s="19">
        <v>0.006</v>
      </c>
      <c r="R37" s="34">
        <v>0.02</v>
      </c>
      <c r="S37" s="42">
        <f>C37*0.0005</f>
        <v>2.5E-05</v>
      </c>
      <c r="T37" s="38">
        <f>G37*0.0005</f>
        <v>3.4000000000000007E-05</v>
      </c>
      <c r="U37" s="38">
        <f>K37*0.0005</f>
        <v>3.4000000000000007E-05</v>
      </c>
      <c r="V37" s="43">
        <f>O37*0.0005</f>
        <v>1.95E-05</v>
      </c>
    </row>
    <row r="38" spans="1:22" ht="11.25" thickBot="1">
      <c r="A38" s="151"/>
      <c r="B38" s="81" t="s">
        <v>39</v>
      </c>
      <c r="C38" s="18">
        <v>0.027</v>
      </c>
      <c r="D38" s="25"/>
      <c r="E38" s="19">
        <v>0.006</v>
      </c>
      <c r="F38" s="20">
        <v>0.02</v>
      </c>
      <c r="G38" s="30">
        <v>0.029</v>
      </c>
      <c r="H38" s="25"/>
      <c r="I38" s="19">
        <v>0.006</v>
      </c>
      <c r="J38" s="20">
        <v>0.02</v>
      </c>
      <c r="K38" s="21">
        <v>0.064</v>
      </c>
      <c r="L38" s="19"/>
      <c r="M38" s="19">
        <v>0.006</v>
      </c>
      <c r="N38" s="20">
        <v>0.02</v>
      </c>
      <c r="O38" s="21">
        <v>0.05</v>
      </c>
      <c r="P38" s="19"/>
      <c r="Q38" s="19">
        <v>0.006</v>
      </c>
      <c r="R38" s="109">
        <v>0.02</v>
      </c>
      <c r="S38" s="58">
        <f>C38*0.0001</f>
        <v>2.7E-06</v>
      </c>
      <c r="T38" s="59">
        <f>G38*0.0001</f>
        <v>2.9E-06</v>
      </c>
      <c r="U38" s="59">
        <f>K38*0.0001</f>
        <v>6.4000000000000006E-06</v>
      </c>
      <c r="V38" s="60">
        <f>O38*0.0001</f>
        <v>5E-06</v>
      </c>
    </row>
    <row r="39" spans="1:22" ht="10.5">
      <c r="A39" s="152" t="s">
        <v>53</v>
      </c>
      <c r="B39" s="83" t="s">
        <v>54</v>
      </c>
      <c r="C39" s="16">
        <v>0.72</v>
      </c>
      <c r="D39" s="10" t="s">
        <v>25</v>
      </c>
      <c r="E39" s="10" t="s">
        <v>25</v>
      </c>
      <c r="F39" s="11" t="s">
        <v>25</v>
      </c>
      <c r="G39" s="17">
        <v>0.85</v>
      </c>
      <c r="H39" s="10" t="s">
        <v>25</v>
      </c>
      <c r="I39" s="10" t="s">
        <v>25</v>
      </c>
      <c r="J39" s="11" t="s">
        <v>25</v>
      </c>
      <c r="K39" s="17">
        <v>1.3</v>
      </c>
      <c r="L39" s="10" t="s">
        <v>25</v>
      </c>
      <c r="M39" s="10" t="s">
        <v>25</v>
      </c>
      <c r="N39" s="11" t="s">
        <v>25</v>
      </c>
      <c r="O39" s="17">
        <v>0.91</v>
      </c>
      <c r="P39" s="10" t="s">
        <v>25</v>
      </c>
      <c r="Q39" s="10" t="s">
        <v>25</v>
      </c>
      <c r="R39" s="107" t="s">
        <v>25</v>
      </c>
      <c r="S39" s="52" t="s">
        <v>25</v>
      </c>
      <c r="T39" s="53" t="s">
        <v>25</v>
      </c>
      <c r="U39" s="53" t="s">
        <v>25</v>
      </c>
      <c r="V39" s="54" t="s">
        <v>25</v>
      </c>
    </row>
    <row r="40" spans="1:22" ht="10.5">
      <c r="A40" s="153"/>
      <c r="B40" s="84" t="s">
        <v>55</v>
      </c>
      <c r="C40" s="18">
        <v>0.41</v>
      </c>
      <c r="D40" s="12" t="s">
        <v>25</v>
      </c>
      <c r="E40" s="12" t="s">
        <v>25</v>
      </c>
      <c r="F40" s="13" t="s">
        <v>25</v>
      </c>
      <c r="G40" s="21">
        <v>0.34</v>
      </c>
      <c r="H40" s="12" t="s">
        <v>25</v>
      </c>
      <c r="I40" s="12" t="s">
        <v>25</v>
      </c>
      <c r="J40" s="13" t="s">
        <v>25</v>
      </c>
      <c r="K40" s="21">
        <v>1</v>
      </c>
      <c r="L40" s="12" t="s">
        <v>25</v>
      </c>
      <c r="M40" s="12" t="s">
        <v>25</v>
      </c>
      <c r="N40" s="13" t="s">
        <v>25</v>
      </c>
      <c r="O40" s="21">
        <v>1.3</v>
      </c>
      <c r="P40" s="12" t="s">
        <v>25</v>
      </c>
      <c r="Q40" s="12" t="s">
        <v>25</v>
      </c>
      <c r="R40" s="37" t="s">
        <v>25</v>
      </c>
      <c r="S40" s="52" t="s">
        <v>25</v>
      </c>
      <c r="T40" s="53" t="s">
        <v>25</v>
      </c>
      <c r="U40" s="53" t="s">
        <v>25</v>
      </c>
      <c r="V40" s="54" t="s">
        <v>25</v>
      </c>
    </row>
    <row r="41" spans="1:22" ht="10.5">
      <c r="A41" s="153"/>
      <c r="B41" s="81" t="s">
        <v>56</v>
      </c>
      <c r="C41" s="18">
        <v>0.46</v>
      </c>
      <c r="D41" s="12" t="s">
        <v>25</v>
      </c>
      <c r="E41" s="12" t="s">
        <v>25</v>
      </c>
      <c r="F41" s="13" t="s">
        <v>25</v>
      </c>
      <c r="G41" s="21">
        <v>0.35</v>
      </c>
      <c r="H41" s="12" t="s">
        <v>25</v>
      </c>
      <c r="I41" s="12" t="s">
        <v>25</v>
      </c>
      <c r="J41" s="13" t="s">
        <v>25</v>
      </c>
      <c r="K41" s="21">
        <v>1.3</v>
      </c>
      <c r="L41" s="12" t="s">
        <v>25</v>
      </c>
      <c r="M41" s="12" t="s">
        <v>25</v>
      </c>
      <c r="N41" s="13" t="s">
        <v>25</v>
      </c>
      <c r="O41" s="21">
        <v>1.4</v>
      </c>
      <c r="P41" s="12" t="s">
        <v>25</v>
      </c>
      <c r="Q41" s="12" t="s">
        <v>25</v>
      </c>
      <c r="R41" s="37" t="s">
        <v>25</v>
      </c>
      <c r="S41" s="52" t="s">
        <v>25</v>
      </c>
      <c r="T41" s="53" t="s">
        <v>25</v>
      </c>
      <c r="U41" s="53" t="s">
        <v>25</v>
      </c>
      <c r="V41" s="54" t="s">
        <v>25</v>
      </c>
    </row>
    <row r="42" spans="1:22" ht="10.5">
      <c r="A42" s="153"/>
      <c r="B42" s="84" t="s">
        <v>57</v>
      </c>
      <c r="C42" s="18">
        <v>0.41</v>
      </c>
      <c r="D42" s="12" t="s">
        <v>25</v>
      </c>
      <c r="E42" s="12" t="s">
        <v>25</v>
      </c>
      <c r="F42" s="13" t="s">
        <v>25</v>
      </c>
      <c r="G42" s="21">
        <v>0.2</v>
      </c>
      <c r="H42" s="12" t="s">
        <v>25</v>
      </c>
      <c r="I42" s="12" t="s">
        <v>25</v>
      </c>
      <c r="J42" s="13" t="s">
        <v>25</v>
      </c>
      <c r="K42" s="21">
        <v>0.89</v>
      </c>
      <c r="L42" s="12" t="s">
        <v>25</v>
      </c>
      <c r="M42" s="12" t="s">
        <v>25</v>
      </c>
      <c r="N42" s="13" t="s">
        <v>25</v>
      </c>
      <c r="O42" s="21">
        <v>0.74</v>
      </c>
      <c r="P42" s="12" t="s">
        <v>25</v>
      </c>
      <c r="Q42" s="12" t="s">
        <v>25</v>
      </c>
      <c r="R42" s="37" t="s">
        <v>25</v>
      </c>
      <c r="S42" s="49" t="s">
        <v>25</v>
      </c>
      <c r="T42" s="50" t="s">
        <v>25</v>
      </c>
      <c r="U42" s="50" t="s">
        <v>25</v>
      </c>
      <c r="V42" s="51" t="s">
        <v>25</v>
      </c>
    </row>
    <row r="43" spans="1:22" s="9" customFormat="1" ht="10.5">
      <c r="A43" s="153"/>
      <c r="B43" s="104" t="s">
        <v>26</v>
      </c>
      <c r="C43" s="105">
        <v>0.69</v>
      </c>
      <c r="D43" s="12" t="s">
        <v>25</v>
      </c>
      <c r="E43" s="12" t="s">
        <v>25</v>
      </c>
      <c r="F43" s="13" t="s">
        <v>25</v>
      </c>
      <c r="G43" s="106">
        <v>0.16</v>
      </c>
      <c r="H43" s="12" t="s">
        <v>25</v>
      </c>
      <c r="I43" s="12" t="s">
        <v>25</v>
      </c>
      <c r="J43" s="13" t="s">
        <v>25</v>
      </c>
      <c r="K43" s="106">
        <v>0.85</v>
      </c>
      <c r="L43" s="12" t="s">
        <v>25</v>
      </c>
      <c r="M43" s="12" t="s">
        <v>25</v>
      </c>
      <c r="N43" s="13" t="s">
        <v>25</v>
      </c>
      <c r="O43" s="106">
        <v>0.58</v>
      </c>
      <c r="P43" s="12" t="s">
        <v>25</v>
      </c>
      <c r="Q43" s="12" t="s">
        <v>25</v>
      </c>
      <c r="R43" s="37" t="s">
        <v>25</v>
      </c>
      <c r="S43" s="52" t="s">
        <v>25</v>
      </c>
      <c r="T43" s="53" t="s">
        <v>25</v>
      </c>
      <c r="U43" s="53" t="s">
        <v>25</v>
      </c>
      <c r="V43" s="54" t="s">
        <v>25</v>
      </c>
    </row>
    <row r="44" spans="1:22" s="9" customFormat="1" ht="11.25" thickBot="1">
      <c r="A44" s="154"/>
      <c r="B44" s="98" t="s">
        <v>58</v>
      </c>
      <c r="C44" s="99">
        <v>2.69</v>
      </c>
      <c r="D44" s="100" t="s">
        <v>25</v>
      </c>
      <c r="E44" s="100" t="s">
        <v>25</v>
      </c>
      <c r="F44" s="101" t="s">
        <v>25</v>
      </c>
      <c r="G44" s="102">
        <v>1.9</v>
      </c>
      <c r="H44" s="100" t="s">
        <v>25</v>
      </c>
      <c r="I44" s="100" t="s">
        <v>25</v>
      </c>
      <c r="J44" s="101" t="s">
        <v>25</v>
      </c>
      <c r="K44" s="102">
        <v>5.34</v>
      </c>
      <c r="L44" s="100" t="s">
        <v>25</v>
      </c>
      <c r="M44" s="100" t="s">
        <v>25</v>
      </c>
      <c r="N44" s="101" t="s">
        <v>25</v>
      </c>
      <c r="O44" s="102">
        <v>4.93</v>
      </c>
      <c r="P44" s="100" t="s">
        <v>25</v>
      </c>
      <c r="Q44" s="100" t="s">
        <v>25</v>
      </c>
      <c r="R44" s="103" t="s">
        <v>25</v>
      </c>
      <c r="S44" s="55" t="s">
        <v>25</v>
      </c>
      <c r="T44" s="56" t="s">
        <v>25</v>
      </c>
      <c r="U44" s="56" t="s">
        <v>25</v>
      </c>
      <c r="V44" s="57" t="s">
        <v>25</v>
      </c>
    </row>
    <row r="45" spans="1:22" ht="10.5">
      <c r="A45" s="144" t="s">
        <v>59</v>
      </c>
      <c r="B45" s="86" t="s">
        <v>60</v>
      </c>
      <c r="C45" s="22">
        <v>1.9</v>
      </c>
      <c r="D45" s="10" t="s">
        <v>25</v>
      </c>
      <c r="E45" s="10" t="s">
        <v>25</v>
      </c>
      <c r="F45" s="11" t="s">
        <v>25</v>
      </c>
      <c r="G45" s="17">
        <v>1.2</v>
      </c>
      <c r="H45" s="10" t="s">
        <v>25</v>
      </c>
      <c r="I45" s="10" t="s">
        <v>25</v>
      </c>
      <c r="J45" s="11" t="s">
        <v>25</v>
      </c>
      <c r="K45" s="17">
        <v>3</v>
      </c>
      <c r="L45" s="10" t="s">
        <v>25</v>
      </c>
      <c r="M45" s="10" t="s">
        <v>25</v>
      </c>
      <c r="N45" s="11" t="s">
        <v>25</v>
      </c>
      <c r="O45" s="17">
        <v>1.6</v>
      </c>
      <c r="P45" s="10" t="s">
        <v>25</v>
      </c>
      <c r="Q45" s="10" t="s">
        <v>25</v>
      </c>
      <c r="R45" s="11" t="s">
        <v>25</v>
      </c>
      <c r="S45" s="114" t="s">
        <v>25</v>
      </c>
      <c r="T45" s="40" t="s">
        <v>25</v>
      </c>
      <c r="U45" s="40" t="s">
        <v>25</v>
      </c>
      <c r="V45" s="41" t="s">
        <v>25</v>
      </c>
    </row>
    <row r="46" spans="1:22" ht="10.5">
      <c r="A46" s="145"/>
      <c r="B46" s="81" t="s">
        <v>61</v>
      </c>
      <c r="C46" s="18">
        <v>1.3</v>
      </c>
      <c r="D46" s="12" t="s">
        <v>25</v>
      </c>
      <c r="E46" s="12" t="s">
        <v>25</v>
      </c>
      <c r="F46" s="13" t="s">
        <v>25</v>
      </c>
      <c r="G46" s="21">
        <v>0.58</v>
      </c>
      <c r="H46" s="12" t="s">
        <v>25</v>
      </c>
      <c r="I46" s="12" t="s">
        <v>25</v>
      </c>
      <c r="J46" s="13" t="s">
        <v>25</v>
      </c>
      <c r="K46" s="21">
        <v>2.3</v>
      </c>
      <c r="L46" s="12" t="s">
        <v>25</v>
      </c>
      <c r="M46" s="12" t="s">
        <v>25</v>
      </c>
      <c r="N46" s="13" t="s">
        <v>25</v>
      </c>
      <c r="O46" s="21">
        <v>2</v>
      </c>
      <c r="P46" s="12" t="s">
        <v>25</v>
      </c>
      <c r="Q46" s="12" t="s">
        <v>25</v>
      </c>
      <c r="R46" s="13" t="s">
        <v>25</v>
      </c>
      <c r="S46" s="115" t="s">
        <v>25</v>
      </c>
      <c r="T46" s="53" t="s">
        <v>25</v>
      </c>
      <c r="U46" s="53" t="s">
        <v>25</v>
      </c>
      <c r="V46" s="54" t="s">
        <v>25</v>
      </c>
    </row>
    <row r="47" spans="1:22" ht="10.5">
      <c r="A47" s="145"/>
      <c r="B47" s="84" t="s">
        <v>62</v>
      </c>
      <c r="C47" s="18">
        <v>0.86</v>
      </c>
      <c r="D47" s="12" t="s">
        <v>25</v>
      </c>
      <c r="E47" s="12" t="s">
        <v>25</v>
      </c>
      <c r="F47" s="13" t="s">
        <v>25</v>
      </c>
      <c r="G47" s="21">
        <v>0.24</v>
      </c>
      <c r="H47" s="12" t="s">
        <v>25</v>
      </c>
      <c r="I47" s="12" t="s">
        <v>25</v>
      </c>
      <c r="J47" s="13" t="s">
        <v>25</v>
      </c>
      <c r="K47" s="21">
        <v>1.8</v>
      </c>
      <c r="L47" s="12" t="s">
        <v>25</v>
      </c>
      <c r="M47" s="12" t="s">
        <v>25</v>
      </c>
      <c r="N47" s="13" t="s">
        <v>25</v>
      </c>
      <c r="O47" s="21">
        <v>1.7</v>
      </c>
      <c r="P47" s="12" t="s">
        <v>25</v>
      </c>
      <c r="Q47" s="12" t="s">
        <v>25</v>
      </c>
      <c r="R47" s="13" t="s">
        <v>25</v>
      </c>
      <c r="S47" s="115" t="s">
        <v>25</v>
      </c>
      <c r="T47" s="53" t="s">
        <v>25</v>
      </c>
      <c r="U47" s="53" t="s">
        <v>25</v>
      </c>
      <c r="V47" s="54" t="s">
        <v>25</v>
      </c>
    </row>
    <row r="48" spans="1:22" ht="10.5">
      <c r="A48" s="145"/>
      <c r="B48" s="84" t="s">
        <v>63</v>
      </c>
      <c r="C48" s="18">
        <v>0.44</v>
      </c>
      <c r="D48" s="12" t="s">
        <v>25</v>
      </c>
      <c r="E48" s="12" t="s">
        <v>25</v>
      </c>
      <c r="F48" s="13" t="s">
        <v>25</v>
      </c>
      <c r="G48" s="21">
        <v>0.1</v>
      </c>
      <c r="H48" s="12" t="s">
        <v>25</v>
      </c>
      <c r="I48" s="12" t="s">
        <v>25</v>
      </c>
      <c r="J48" s="13" t="s">
        <v>25</v>
      </c>
      <c r="K48" s="21">
        <v>1</v>
      </c>
      <c r="L48" s="12" t="s">
        <v>25</v>
      </c>
      <c r="M48" s="12" t="s">
        <v>25</v>
      </c>
      <c r="N48" s="13" t="s">
        <v>25</v>
      </c>
      <c r="O48" s="21">
        <v>0.92</v>
      </c>
      <c r="P48" s="12" t="s">
        <v>25</v>
      </c>
      <c r="Q48" s="12" t="s">
        <v>25</v>
      </c>
      <c r="R48" s="13" t="s">
        <v>25</v>
      </c>
      <c r="S48" s="115" t="s">
        <v>25</v>
      </c>
      <c r="T48" s="53" t="s">
        <v>25</v>
      </c>
      <c r="U48" s="53" t="s">
        <v>25</v>
      </c>
      <c r="V48" s="54" t="s">
        <v>25</v>
      </c>
    </row>
    <row r="49" spans="1:22" s="9" customFormat="1" ht="10.5">
      <c r="A49" s="145"/>
      <c r="B49" s="110" t="s">
        <v>27</v>
      </c>
      <c r="C49" s="105">
        <v>0.13</v>
      </c>
      <c r="D49" s="12" t="s">
        <v>25</v>
      </c>
      <c r="E49" s="12" t="s">
        <v>25</v>
      </c>
      <c r="F49" s="13" t="s">
        <v>25</v>
      </c>
      <c r="G49" s="106">
        <v>0.028</v>
      </c>
      <c r="H49" s="12" t="s">
        <v>25</v>
      </c>
      <c r="I49" s="12" t="s">
        <v>25</v>
      </c>
      <c r="J49" s="13" t="s">
        <v>25</v>
      </c>
      <c r="K49" s="106">
        <v>0.35</v>
      </c>
      <c r="L49" s="12" t="s">
        <v>25</v>
      </c>
      <c r="M49" s="12" t="s">
        <v>25</v>
      </c>
      <c r="N49" s="13" t="s">
        <v>25</v>
      </c>
      <c r="O49" s="106">
        <v>0.3</v>
      </c>
      <c r="P49" s="12" t="s">
        <v>25</v>
      </c>
      <c r="Q49" s="12" t="s">
        <v>25</v>
      </c>
      <c r="R49" s="63" t="s">
        <v>25</v>
      </c>
      <c r="S49" s="116" t="s">
        <v>25</v>
      </c>
      <c r="T49" s="111" t="s">
        <v>25</v>
      </c>
      <c r="U49" s="111" t="s">
        <v>25</v>
      </c>
      <c r="V49" s="112" t="s">
        <v>25</v>
      </c>
    </row>
    <row r="50" spans="1:22" s="9" customFormat="1" ht="11.25" thickBot="1">
      <c r="A50" s="146"/>
      <c r="B50" s="85" t="s">
        <v>64</v>
      </c>
      <c r="C50" s="99">
        <v>4.63</v>
      </c>
      <c r="D50" s="100" t="s">
        <v>25</v>
      </c>
      <c r="E50" s="100" t="s">
        <v>25</v>
      </c>
      <c r="F50" s="101" t="s">
        <v>25</v>
      </c>
      <c r="G50" s="102">
        <v>2.148</v>
      </c>
      <c r="H50" s="100" t="s">
        <v>25</v>
      </c>
      <c r="I50" s="100" t="s">
        <v>25</v>
      </c>
      <c r="J50" s="101" t="s">
        <v>25</v>
      </c>
      <c r="K50" s="102">
        <v>8.45</v>
      </c>
      <c r="L50" s="100" t="s">
        <v>25</v>
      </c>
      <c r="M50" s="100" t="s">
        <v>25</v>
      </c>
      <c r="N50" s="101" t="s">
        <v>25</v>
      </c>
      <c r="O50" s="102">
        <v>6.52</v>
      </c>
      <c r="P50" s="130" t="s">
        <v>25</v>
      </c>
      <c r="Q50" s="130" t="s">
        <v>25</v>
      </c>
      <c r="R50" s="8" t="s">
        <v>25</v>
      </c>
      <c r="S50" s="113" t="s">
        <v>25</v>
      </c>
      <c r="T50" s="94" t="s">
        <v>25</v>
      </c>
      <c r="U50" s="94" t="s">
        <v>25</v>
      </c>
      <c r="V50" s="95" t="s">
        <v>25</v>
      </c>
    </row>
    <row r="51" spans="1:242" ht="11.25" thickBot="1">
      <c r="A51" s="147" t="s">
        <v>44</v>
      </c>
      <c r="B51" s="148"/>
      <c r="C51" s="65" t="s">
        <v>25</v>
      </c>
      <c r="D51" s="66" t="s">
        <v>25</v>
      </c>
      <c r="E51" s="66" t="s">
        <v>25</v>
      </c>
      <c r="F51" s="67" t="s">
        <v>25</v>
      </c>
      <c r="G51" s="68" t="s">
        <v>25</v>
      </c>
      <c r="H51" s="66" t="s">
        <v>25</v>
      </c>
      <c r="I51" s="66" t="s">
        <v>25</v>
      </c>
      <c r="J51" s="69" t="s">
        <v>25</v>
      </c>
      <c r="K51" s="65" t="s">
        <v>25</v>
      </c>
      <c r="L51" s="66" t="s">
        <v>25</v>
      </c>
      <c r="M51" s="66" t="s">
        <v>25</v>
      </c>
      <c r="N51" s="67" t="s">
        <v>25</v>
      </c>
      <c r="O51" s="68" t="s">
        <v>25</v>
      </c>
      <c r="P51" s="66" t="s">
        <v>25</v>
      </c>
      <c r="Q51" s="66" t="s">
        <v>25</v>
      </c>
      <c r="R51" s="69" t="s">
        <v>25</v>
      </c>
      <c r="S51" s="156">
        <f>SUM(S9:S38)</f>
        <v>0.13128990999999995</v>
      </c>
      <c r="T51" s="155">
        <f>SUM(T9:T38)</f>
        <v>0.0610101</v>
      </c>
      <c r="U51" s="62">
        <f>SUM(U9:U38)</f>
        <v>0.24669039</v>
      </c>
      <c r="V51" s="64">
        <f>SUM(V9:V38)</f>
        <v>0.22426859</v>
      </c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31"/>
      <c r="DB51" s="6"/>
      <c r="DC51" s="6"/>
      <c r="DD51" s="6"/>
      <c r="DE51" s="6"/>
      <c r="DF51" s="6"/>
      <c r="DG51" s="6"/>
      <c r="DH51" s="6"/>
      <c r="DI51" s="6"/>
      <c r="DJ51" s="6"/>
      <c r="DK51" s="6"/>
      <c r="DL51" s="6"/>
      <c r="DM51" s="6"/>
      <c r="DN51" s="6"/>
      <c r="DO51" s="6"/>
      <c r="DP51" s="6"/>
      <c r="DQ51" s="6"/>
      <c r="DR51" s="6"/>
      <c r="DS51" s="6"/>
      <c r="DT51" s="6"/>
      <c r="DU51" s="6"/>
      <c r="DV51" s="6"/>
      <c r="DW51" s="6"/>
      <c r="DX51" s="6"/>
      <c r="DY51" s="6"/>
      <c r="DZ51" s="6"/>
      <c r="EA51" s="6"/>
      <c r="EB51" s="6"/>
      <c r="EC51" s="6"/>
      <c r="ED51" s="6"/>
      <c r="EE51" s="6"/>
      <c r="EF51" s="6"/>
      <c r="EG51" s="6"/>
      <c r="EH51" s="6"/>
      <c r="EI51" s="6"/>
      <c r="EJ51" s="6"/>
      <c r="EK51" s="6"/>
      <c r="EL51" s="6"/>
      <c r="EM51" s="6"/>
      <c r="EN51" s="6"/>
      <c r="EO51" s="6"/>
      <c r="EP51" s="6"/>
      <c r="EQ51" s="6"/>
      <c r="ER51" s="6"/>
      <c r="ES51" s="6"/>
      <c r="ET51" s="6"/>
      <c r="EU51" s="6"/>
      <c r="EV51" s="6"/>
      <c r="EW51" s="6"/>
      <c r="EX51" s="6"/>
      <c r="EY51" s="6"/>
      <c r="EZ51" s="6"/>
      <c r="FA51" s="6"/>
      <c r="FB51" s="6"/>
      <c r="FC51" s="6"/>
      <c r="FD51" s="6"/>
      <c r="FE51" s="6"/>
      <c r="FF51" s="6"/>
      <c r="FG51" s="6"/>
      <c r="FH51" s="6"/>
      <c r="FI51" s="6"/>
      <c r="FJ51" s="6"/>
      <c r="FK51" s="6"/>
      <c r="FL51" s="6"/>
      <c r="FM51" s="6"/>
      <c r="FN51" s="6"/>
      <c r="FO51" s="6"/>
      <c r="FP51" s="6"/>
      <c r="FQ51" s="6"/>
      <c r="FR51" s="6"/>
      <c r="FS51" s="6"/>
      <c r="FT51" s="6"/>
      <c r="FU51" s="6"/>
      <c r="FV51" s="6"/>
      <c r="FW51" s="6"/>
      <c r="FX51" s="6"/>
      <c r="FY51" s="6"/>
      <c r="FZ51" s="6"/>
      <c r="GA51" s="6"/>
      <c r="GB51" s="6"/>
      <c r="GC51" s="6"/>
      <c r="GD51" s="6"/>
      <c r="GE51" s="6"/>
      <c r="GF51" s="6"/>
      <c r="GG51" s="6"/>
      <c r="GH51" s="6"/>
      <c r="GI51" s="6"/>
      <c r="GJ51" s="6"/>
      <c r="GK51" s="6"/>
      <c r="GL51" s="6"/>
      <c r="GM51" s="6"/>
      <c r="GN51" s="6"/>
      <c r="GO51" s="6"/>
      <c r="GP51" s="6"/>
      <c r="GQ51" s="6"/>
      <c r="GR51" s="6"/>
      <c r="GS51" s="6"/>
      <c r="GT51" s="6"/>
      <c r="GU51" s="6"/>
      <c r="GV51" s="6"/>
      <c r="GW51" s="6"/>
      <c r="GX51" s="6"/>
      <c r="GY51" s="6"/>
      <c r="GZ51" s="6"/>
      <c r="HA51" s="6"/>
      <c r="HB51" s="6"/>
      <c r="HC51" s="6"/>
      <c r="HD51" s="6"/>
      <c r="HE51" s="6"/>
      <c r="HF51" s="6"/>
      <c r="HG51" s="6"/>
      <c r="HH51" s="6"/>
      <c r="HI51" s="6"/>
      <c r="HJ51" s="6"/>
      <c r="HK51" s="6"/>
      <c r="HL51" s="6"/>
      <c r="HM51" s="6"/>
      <c r="HN51" s="6"/>
      <c r="HO51" s="6"/>
      <c r="HP51" s="6"/>
      <c r="HQ51" s="6"/>
      <c r="HR51" s="6"/>
      <c r="HS51" s="6"/>
      <c r="HT51" s="6"/>
      <c r="HU51" s="6"/>
      <c r="HV51" s="6"/>
      <c r="HW51" s="6"/>
      <c r="HX51" s="6"/>
      <c r="HY51" s="6"/>
      <c r="HZ51" s="6"/>
      <c r="IA51" s="6"/>
      <c r="IB51" s="6"/>
      <c r="IC51" s="6"/>
      <c r="ID51" s="6"/>
      <c r="IE51" s="6"/>
      <c r="IF51" s="6"/>
      <c r="IG51" s="6"/>
      <c r="IH51" s="6"/>
    </row>
    <row r="52" spans="2:242" ht="10.5">
      <c r="B52" s="5"/>
      <c r="C52" s="70"/>
      <c r="D52" s="70"/>
      <c r="E52" s="70"/>
      <c r="F52" s="70"/>
      <c r="G52" s="70"/>
      <c r="H52" s="70"/>
      <c r="I52" s="70"/>
      <c r="J52" s="70"/>
      <c r="K52" s="70"/>
      <c r="L52" s="70"/>
      <c r="M52" s="70"/>
      <c r="N52" s="70"/>
      <c r="O52" s="70"/>
      <c r="P52" s="70"/>
      <c r="Q52" s="70"/>
      <c r="R52" s="70"/>
      <c r="S52" s="61"/>
      <c r="T52" s="61"/>
      <c r="U52" s="61"/>
      <c r="V52" s="61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31"/>
      <c r="DB52" s="6"/>
      <c r="DC52" s="6"/>
      <c r="DD52" s="6"/>
      <c r="DE52" s="6"/>
      <c r="DF52" s="6"/>
      <c r="DG52" s="6"/>
      <c r="DH52" s="6"/>
      <c r="DI52" s="6"/>
      <c r="DJ52" s="6"/>
      <c r="DK52" s="6"/>
      <c r="DL52" s="6"/>
      <c r="DM52" s="6"/>
      <c r="DN52" s="6"/>
      <c r="DO52" s="6"/>
      <c r="DP52" s="6"/>
      <c r="DQ52" s="6"/>
      <c r="DR52" s="6"/>
      <c r="DS52" s="6"/>
      <c r="DT52" s="6"/>
      <c r="DU52" s="6"/>
      <c r="DV52" s="6"/>
      <c r="DW52" s="6"/>
      <c r="DX52" s="6"/>
      <c r="DY52" s="6"/>
      <c r="DZ52" s="6"/>
      <c r="EA52" s="6"/>
      <c r="EB52" s="6"/>
      <c r="EC52" s="6"/>
      <c r="ED52" s="6"/>
      <c r="EE52" s="6"/>
      <c r="EF52" s="6"/>
      <c r="EG52" s="6"/>
      <c r="EH52" s="6"/>
      <c r="EI52" s="6"/>
      <c r="EJ52" s="6"/>
      <c r="EK52" s="6"/>
      <c r="EL52" s="6"/>
      <c r="EM52" s="6"/>
      <c r="EN52" s="6"/>
      <c r="EO52" s="6"/>
      <c r="EP52" s="6"/>
      <c r="EQ52" s="6"/>
      <c r="ER52" s="6"/>
      <c r="ES52" s="6"/>
      <c r="ET52" s="6"/>
      <c r="EU52" s="6"/>
      <c r="EV52" s="6"/>
      <c r="EW52" s="6"/>
      <c r="EX52" s="6"/>
      <c r="EY52" s="6"/>
      <c r="EZ52" s="6"/>
      <c r="FA52" s="6"/>
      <c r="FB52" s="6"/>
      <c r="FC52" s="6"/>
      <c r="FD52" s="6"/>
      <c r="FE52" s="6"/>
      <c r="FF52" s="6"/>
      <c r="FG52" s="6"/>
      <c r="FH52" s="6"/>
      <c r="FI52" s="6"/>
      <c r="FJ52" s="6"/>
      <c r="FK52" s="6"/>
      <c r="FL52" s="6"/>
      <c r="FM52" s="6"/>
      <c r="FN52" s="6"/>
      <c r="FO52" s="6"/>
      <c r="FP52" s="6"/>
      <c r="FQ52" s="6"/>
      <c r="FR52" s="6"/>
      <c r="FS52" s="6"/>
      <c r="FT52" s="6"/>
      <c r="FU52" s="6"/>
      <c r="FV52" s="6"/>
      <c r="FW52" s="6"/>
      <c r="FX52" s="6"/>
      <c r="FY52" s="6"/>
      <c r="FZ52" s="6"/>
      <c r="GA52" s="6"/>
      <c r="GB52" s="6"/>
      <c r="GC52" s="6"/>
      <c r="GD52" s="6"/>
      <c r="GE52" s="6"/>
      <c r="GF52" s="6"/>
      <c r="GG52" s="6"/>
      <c r="GH52" s="6"/>
      <c r="GI52" s="6"/>
      <c r="GJ52" s="6"/>
      <c r="GK52" s="6"/>
      <c r="GL52" s="6"/>
      <c r="GM52" s="6"/>
      <c r="GN52" s="6"/>
      <c r="GO52" s="6"/>
      <c r="GP52" s="6"/>
      <c r="GQ52" s="6"/>
      <c r="GR52" s="6"/>
      <c r="GS52" s="6"/>
      <c r="GT52" s="6"/>
      <c r="GU52" s="6"/>
      <c r="GV52" s="6"/>
      <c r="GW52" s="6"/>
      <c r="GX52" s="6"/>
      <c r="GY52" s="6"/>
      <c r="GZ52" s="6"/>
      <c r="HA52" s="6"/>
      <c r="HB52" s="6"/>
      <c r="HC52" s="6"/>
      <c r="HD52" s="6"/>
      <c r="HE52" s="6"/>
      <c r="HF52" s="6"/>
      <c r="HG52" s="6"/>
      <c r="HH52" s="6"/>
      <c r="HI52" s="6"/>
      <c r="HJ52" s="6"/>
      <c r="HK52" s="6"/>
      <c r="HL52" s="6"/>
      <c r="HM52" s="6"/>
      <c r="HN52" s="6"/>
      <c r="HO52" s="6"/>
      <c r="HP52" s="6"/>
      <c r="HQ52" s="6"/>
      <c r="HR52" s="6"/>
      <c r="HS52" s="6"/>
      <c r="HT52" s="6"/>
      <c r="HU52" s="6"/>
      <c r="HV52" s="6"/>
      <c r="HW52" s="6"/>
      <c r="HX52" s="6"/>
      <c r="HY52" s="6"/>
      <c r="HZ52" s="6"/>
      <c r="IA52" s="6"/>
      <c r="IB52" s="6"/>
      <c r="IC52" s="6"/>
      <c r="ID52" s="6"/>
      <c r="IE52" s="6"/>
      <c r="IF52" s="6"/>
      <c r="IG52" s="6"/>
      <c r="IH52" s="6"/>
    </row>
    <row r="53" spans="2:104" ht="10.5">
      <c r="B53" s="5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33"/>
      <c r="T53" s="33"/>
      <c r="U53" s="33"/>
      <c r="V53" s="33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</row>
  </sheetData>
  <mergeCells count="14">
    <mergeCell ref="A45:A50"/>
    <mergeCell ref="A51:B51"/>
    <mergeCell ref="A7:A15"/>
    <mergeCell ref="A16:A26"/>
    <mergeCell ref="A27:A38"/>
    <mergeCell ref="A39:A44"/>
    <mergeCell ref="A3:B3"/>
    <mergeCell ref="A4:B4"/>
    <mergeCell ref="A5:B5"/>
    <mergeCell ref="A6:B6"/>
    <mergeCell ref="C5:F5"/>
    <mergeCell ref="G5:J5"/>
    <mergeCell ref="K5:N5"/>
    <mergeCell ref="O5:R5"/>
  </mergeCells>
  <printOptions/>
  <pageMargins left="0.7086614173228347" right="0.7086614173228347" top="0.3937007874015748" bottom="0.3937007874015748" header="0" footer="0"/>
  <pageSetup horizontalDpi="300" verticalDpi="300" orientation="landscape" paperSize="9" scale="96" r:id="rId1"/>
  <rowBreaks count="1" manualBreakCount="1">
    <brk id="5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ＦＭユーザ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ＦＭＶユーザ</dc:creator>
  <cp:keywords/>
  <dc:description/>
  <cp:lastModifiedBy>FMV-USER</cp:lastModifiedBy>
  <cp:lastPrinted>2005-02-10T01:47:52Z</cp:lastPrinted>
  <dcterms:created xsi:type="dcterms:W3CDTF">1998-11-14T07:31:48Z</dcterms:created>
  <dcterms:modified xsi:type="dcterms:W3CDTF">2005-10-06T06:01:35Z</dcterms:modified>
  <cp:category/>
  <cp:version/>
  <cp:contentType/>
  <cp:contentStatus/>
</cp:coreProperties>
</file>